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k.chanski\Documents\USCG State Guide\MC Rec\"/>
    </mc:Choice>
  </mc:AlternateContent>
  <bookViews>
    <workbookView xWindow="0" yWindow="0" windowWidth="19200" windowHeight="87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Q67" i="1" l="1"/>
  <c r="BP67" i="1"/>
  <c r="BO67" i="1"/>
  <c r="AN66" i="1"/>
  <c r="AF66" i="1"/>
  <c r="AE66" i="1"/>
  <c r="AC66" i="1"/>
  <c r="AA66" i="1"/>
  <c r="Z66" i="1"/>
  <c r="X66" i="1"/>
  <c r="V66" i="1"/>
  <c r="U66" i="1"/>
  <c r="S69" i="1" s="1"/>
  <c r="S66" i="1"/>
  <c r="P66" i="1"/>
  <c r="O66" i="1"/>
  <c r="M66" i="1"/>
  <c r="K66" i="1"/>
  <c r="J66" i="1"/>
  <c r="H66" i="1"/>
  <c r="F66" i="1"/>
  <c r="E66" i="1"/>
  <c r="C66" i="1"/>
  <c r="A66" i="1"/>
  <c r="AG64" i="1"/>
  <c r="AB64" i="1"/>
  <c r="W64" i="1"/>
  <c r="Q64" i="1"/>
  <c r="L64" i="1"/>
  <c r="G64" i="1"/>
  <c r="AG63" i="1"/>
  <c r="AB63" i="1"/>
  <c r="W63" i="1"/>
  <c r="Q63" i="1"/>
  <c r="L63" i="1"/>
  <c r="G63" i="1"/>
  <c r="AG62" i="1"/>
  <c r="AB62" i="1"/>
  <c r="W62" i="1"/>
  <c r="Q62" i="1"/>
  <c r="L62" i="1"/>
  <c r="G62" i="1"/>
  <c r="AG61" i="1"/>
  <c r="AB61" i="1"/>
  <c r="W61" i="1"/>
  <c r="Q61" i="1"/>
  <c r="L61" i="1"/>
  <c r="G61" i="1"/>
  <c r="AG60" i="1"/>
  <c r="AB60" i="1"/>
  <c r="W60" i="1"/>
  <c r="Q60" i="1"/>
  <c r="L60" i="1"/>
  <c r="G60" i="1"/>
  <c r="AG59" i="1"/>
  <c r="AB59" i="1"/>
  <c r="W59" i="1"/>
  <c r="Q59" i="1"/>
  <c r="L59" i="1"/>
  <c r="G59" i="1"/>
  <c r="AG57" i="1"/>
  <c r="AB57" i="1"/>
  <c r="W57" i="1"/>
  <c r="Q57" i="1"/>
  <c r="L57" i="1"/>
  <c r="G57" i="1"/>
  <c r="AG56" i="1"/>
  <c r="AB56" i="1"/>
  <c r="W56" i="1"/>
  <c r="Q56" i="1"/>
  <c r="L56" i="1"/>
  <c r="G56" i="1"/>
  <c r="AG55" i="1"/>
  <c r="AB55" i="1"/>
  <c r="W55" i="1"/>
  <c r="Q55" i="1"/>
  <c r="L55" i="1"/>
  <c r="G55" i="1"/>
  <c r="AG54" i="1"/>
  <c r="AB54" i="1"/>
  <c r="W54" i="1"/>
  <c r="Q54" i="1"/>
  <c r="L54" i="1"/>
  <c r="G54" i="1"/>
  <c r="AG53" i="1"/>
  <c r="AB53" i="1"/>
  <c r="W53" i="1"/>
  <c r="Q53" i="1"/>
  <c r="L53" i="1"/>
  <c r="G53" i="1"/>
  <c r="AG52" i="1"/>
  <c r="AB52" i="1"/>
  <c r="W52" i="1"/>
  <c r="Q52" i="1"/>
  <c r="L52" i="1"/>
  <c r="G52" i="1"/>
  <c r="AG51" i="1"/>
  <c r="AB51" i="1"/>
  <c r="W51" i="1"/>
  <c r="Q51" i="1"/>
  <c r="L51" i="1"/>
  <c r="G51" i="1"/>
  <c r="AG50" i="1"/>
  <c r="AB50" i="1"/>
  <c r="W50" i="1"/>
  <c r="Q50" i="1"/>
  <c r="L50" i="1"/>
  <c r="G50" i="1"/>
  <c r="AG49" i="1"/>
  <c r="AB49" i="1"/>
  <c r="W49" i="1"/>
  <c r="Q49" i="1"/>
  <c r="L49" i="1"/>
  <c r="G49" i="1"/>
  <c r="AG48" i="1"/>
  <c r="AB48" i="1"/>
  <c r="W48" i="1"/>
  <c r="Q48" i="1"/>
  <c r="L48" i="1"/>
  <c r="G48" i="1"/>
  <c r="AG47" i="1"/>
  <c r="AB47" i="1"/>
  <c r="W47" i="1"/>
  <c r="Q47" i="1"/>
  <c r="L47" i="1"/>
  <c r="G47" i="1"/>
  <c r="AG46" i="1"/>
  <c r="AB46" i="1"/>
  <c r="W46" i="1"/>
  <c r="Q46" i="1"/>
  <c r="L46" i="1"/>
  <c r="G46" i="1"/>
  <c r="AG45" i="1"/>
  <c r="AB45" i="1"/>
  <c r="W45" i="1"/>
  <c r="Q45" i="1"/>
  <c r="L45" i="1"/>
  <c r="G45" i="1"/>
  <c r="AG44" i="1"/>
  <c r="AB44" i="1"/>
  <c r="W44" i="1"/>
  <c r="Q44" i="1"/>
  <c r="L44" i="1"/>
  <c r="G44" i="1"/>
  <c r="AG43" i="1"/>
  <c r="AB43" i="1"/>
  <c r="W43" i="1"/>
  <c r="Q43" i="1"/>
  <c r="L43" i="1"/>
  <c r="G43" i="1"/>
  <c r="AG42" i="1"/>
  <c r="AB42" i="1"/>
  <c r="W42" i="1"/>
  <c r="Q42" i="1"/>
  <c r="L42" i="1"/>
  <c r="G42" i="1"/>
  <c r="AG41" i="1"/>
  <c r="AB41" i="1"/>
  <c r="W41" i="1"/>
  <c r="Q41" i="1"/>
  <c r="L41" i="1"/>
  <c r="G41" i="1"/>
  <c r="AG40" i="1"/>
  <c r="AB40" i="1"/>
  <c r="W40" i="1"/>
  <c r="Q40" i="1"/>
  <c r="L40" i="1"/>
  <c r="G40" i="1"/>
  <c r="AG39" i="1"/>
  <c r="AB39" i="1"/>
  <c r="W39" i="1"/>
  <c r="Q39" i="1"/>
  <c r="L39" i="1"/>
  <c r="G39" i="1"/>
  <c r="AG38" i="1"/>
  <c r="AB38" i="1"/>
  <c r="W38" i="1"/>
  <c r="Q38" i="1"/>
  <c r="L38" i="1"/>
  <c r="G38" i="1"/>
  <c r="AG37" i="1"/>
  <c r="AB37" i="1"/>
  <c r="W37" i="1"/>
  <c r="Q37" i="1"/>
  <c r="L37" i="1"/>
  <c r="G37" i="1"/>
  <c r="AG36" i="1"/>
  <c r="AB36" i="1"/>
  <c r="W36" i="1"/>
  <c r="Q36" i="1"/>
  <c r="L36" i="1"/>
  <c r="G36" i="1"/>
  <c r="AG35" i="1"/>
  <c r="AB35" i="1"/>
  <c r="W35" i="1"/>
  <c r="Q35" i="1"/>
  <c r="L35" i="1"/>
  <c r="G35" i="1"/>
  <c r="AG34" i="1"/>
  <c r="AB34" i="1"/>
  <c r="W34" i="1"/>
  <c r="Q34" i="1"/>
  <c r="L34" i="1"/>
  <c r="G34" i="1"/>
  <c r="AG33" i="1"/>
  <c r="AB33" i="1"/>
  <c r="W33" i="1"/>
  <c r="Q33" i="1"/>
  <c r="L33" i="1"/>
  <c r="G33" i="1"/>
  <c r="AG32" i="1"/>
  <c r="AB32" i="1"/>
  <c r="W32" i="1"/>
  <c r="Q32" i="1"/>
  <c r="L32" i="1"/>
  <c r="G32" i="1"/>
  <c r="AG31" i="1"/>
  <c r="AB31" i="1"/>
  <c r="W31" i="1"/>
  <c r="Q31" i="1"/>
  <c r="L31" i="1"/>
  <c r="G31" i="1"/>
  <c r="AG30" i="1"/>
  <c r="AB30" i="1"/>
  <c r="W30" i="1"/>
  <c r="Q30" i="1"/>
  <c r="L30" i="1"/>
  <c r="G30" i="1"/>
  <c r="AG29" i="1"/>
  <c r="AB29" i="1"/>
  <c r="W29" i="1"/>
  <c r="Q29" i="1"/>
  <c r="L29" i="1"/>
  <c r="G29" i="1"/>
  <c r="AG28" i="1"/>
  <c r="AB28" i="1"/>
  <c r="W28" i="1"/>
  <c r="Q28" i="1"/>
  <c r="L28" i="1"/>
  <c r="G28" i="1"/>
  <c r="AG27" i="1"/>
  <c r="AB27" i="1"/>
  <c r="W27" i="1"/>
  <c r="Q27" i="1"/>
  <c r="L27" i="1"/>
  <c r="G27" i="1"/>
  <c r="AG26" i="1"/>
  <c r="AB26" i="1"/>
  <c r="W26" i="1"/>
  <c r="Q26" i="1"/>
  <c r="L26" i="1"/>
  <c r="G26" i="1"/>
  <c r="AG25" i="1"/>
  <c r="AB25" i="1"/>
  <c r="W25" i="1"/>
  <c r="Q25" i="1"/>
  <c r="L25" i="1"/>
  <c r="G25" i="1"/>
  <c r="AG24" i="1"/>
  <c r="AB24" i="1"/>
  <c r="W24" i="1"/>
  <c r="Q24" i="1"/>
  <c r="L24" i="1"/>
  <c r="G24" i="1"/>
  <c r="AG23" i="1"/>
  <c r="AB23" i="1"/>
  <c r="W23" i="1"/>
  <c r="Q23" i="1"/>
  <c r="L23" i="1"/>
  <c r="G23" i="1"/>
  <c r="AG22" i="1"/>
  <c r="AB22" i="1"/>
  <c r="W22" i="1"/>
  <c r="Q22" i="1"/>
  <c r="L22" i="1"/>
  <c r="G22" i="1"/>
  <c r="AG21" i="1"/>
  <c r="AB21" i="1"/>
  <c r="W21" i="1"/>
  <c r="Q21" i="1"/>
  <c r="L21" i="1"/>
  <c r="G21" i="1"/>
  <c r="AG20" i="1"/>
  <c r="AB20" i="1"/>
  <c r="W20" i="1"/>
  <c r="AH20" i="1" s="1"/>
  <c r="Q20" i="1"/>
  <c r="L20" i="1"/>
  <c r="G20" i="1"/>
  <c r="AG19" i="1"/>
  <c r="AB19" i="1"/>
  <c r="W19" i="1"/>
  <c r="Q19" i="1"/>
  <c r="L19" i="1"/>
  <c r="G19" i="1"/>
  <c r="AG18" i="1"/>
  <c r="AB18" i="1"/>
  <c r="W18" i="1"/>
  <c r="AH18" i="1" s="1"/>
  <c r="Q18" i="1"/>
  <c r="L18" i="1"/>
  <c r="G18" i="1"/>
  <c r="AG17" i="1"/>
  <c r="AB17" i="1"/>
  <c r="W17" i="1"/>
  <c r="Q17" i="1"/>
  <c r="L17" i="1"/>
  <c r="G17" i="1"/>
  <c r="AG16" i="1"/>
  <c r="AB16" i="1"/>
  <c r="W16" i="1"/>
  <c r="AH16" i="1" s="1"/>
  <c r="Q16" i="1"/>
  <c r="L16" i="1"/>
  <c r="G16" i="1"/>
  <c r="AG15" i="1"/>
  <c r="AB15" i="1"/>
  <c r="W15" i="1"/>
  <c r="Q15" i="1"/>
  <c r="L15" i="1"/>
  <c r="G15" i="1"/>
  <c r="AG14" i="1"/>
  <c r="AB14" i="1"/>
  <c r="W14" i="1"/>
  <c r="AH14" i="1" s="1"/>
  <c r="Q14" i="1"/>
  <c r="L14" i="1"/>
  <c r="G14" i="1"/>
  <c r="AG13" i="1"/>
  <c r="AB13" i="1"/>
  <c r="W13" i="1"/>
  <c r="Q13" i="1"/>
  <c r="L13" i="1"/>
  <c r="G13" i="1"/>
  <c r="AG12" i="1"/>
  <c r="AB12" i="1"/>
  <c r="W12" i="1"/>
  <c r="AH12" i="1" s="1"/>
  <c r="Q12" i="1"/>
  <c r="L12" i="1"/>
  <c r="G12" i="1"/>
  <c r="AG11" i="1"/>
  <c r="AB11" i="1"/>
  <c r="W11" i="1"/>
  <c r="Q11" i="1"/>
  <c r="L11" i="1"/>
  <c r="G11" i="1"/>
  <c r="AG10" i="1"/>
  <c r="AB10" i="1"/>
  <c r="W10" i="1"/>
  <c r="AH10" i="1" s="1"/>
  <c r="Q10" i="1"/>
  <c r="L10" i="1"/>
  <c r="G10" i="1"/>
  <c r="AG9" i="1"/>
  <c r="AB9" i="1"/>
  <c r="W9" i="1"/>
  <c r="Q9" i="1"/>
  <c r="L9" i="1"/>
  <c r="G9" i="1"/>
  <c r="AG8" i="1"/>
  <c r="AB8" i="1"/>
  <c r="AB66" i="1" s="1"/>
  <c r="W8" i="1"/>
  <c r="W66" i="1" s="1"/>
  <c r="Q8" i="1"/>
  <c r="L8" i="1"/>
  <c r="G8" i="1"/>
  <c r="G66" i="1" s="1"/>
  <c r="R10" i="1" l="1"/>
  <c r="R12" i="1"/>
  <c r="R14" i="1"/>
  <c r="R16" i="1"/>
  <c r="R18" i="1"/>
  <c r="R20" i="1"/>
  <c r="R36" i="1"/>
  <c r="R38" i="1"/>
  <c r="R40" i="1"/>
  <c r="R42" i="1"/>
  <c r="R48" i="1"/>
  <c r="R50" i="1"/>
  <c r="R52" i="1"/>
  <c r="R54" i="1"/>
  <c r="R56" i="1"/>
  <c r="R59" i="1"/>
  <c r="R61" i="1"/>
  <c r="R63" i="1"/>
  <c r="R44" i="1"/>
  <c r="R46" i="1"/>
  <c r="S70" i="1"/>
  <c r="L66" i="1"/>
  <c r="AG66" i="1"/>
  <c r="AH9" i="1"/>
  <c r="AH11" i="1"/>
  <c r="AH13" i="1"/>
  <c r="AH15" i="1"/>
  <c r="AH17" i="1"/>
  <c r="AH19" i="1"/>
  <c r="AH21" i="1"/>
  <c r="Q66" i="1"/>
  <c r="R9" i="1"/>
  <c r="R11" i="1"/>
  <c r="R13" i="1"/>
  <c r="R15" i="1"/>
  <c r="R17" i="1"/>
  <c r="R19" i="1"/>
  <c r="R21" i="1"/>
  <c r="R23" i="1"/>
  <c r="R25" i="1"/>
  <c r="R27" i="1"/>
  <c r="R29" i="1"/>
  <c r="R31" i="1"/>
  <c r="R33" i="1"/>
  <c r="R35" i="1"/>
  <c r="R37" i="1"/>
  <c r="R39" i="1"/>
  <c r="R41" i="1"/>
  <c r="R43" i="1"/>
  <c r="R45" i="1"/>
  <c r="R47" i="1"/>
  <c r="R49" i="1"/>
  <c r="R51" i="1"/>
  <c r="R53" i="1"/>
  <c r="R55" i="1"/>
  <c r="R57" i="1"/>
  <c r="R60" i="1"/>
  <c r="R62" i="1"/>
  <c r="R64" i="1"/>
  <c r="S68" i="1"/>
  <c r="R8" i="1"/>
  <c r="AH8" i="1"/>
  <c r="AH22" i="1"/>
  <c r="AH24" i="1"/>
  <c r="AH26" i="1"/>
  <c r="AH28" i="1"/>
  <c r="AH30" i="1"/>
  <c r="AH32" i="1"/>
  <c r="AH34" i="1"/>
  <c r="AH36" i="1"/>
  <c r="AH38" i="1"/>
  <c r="AH40" i="1"/>
  <c r="AH42" i="1"/>
  <c r="AH44" i="1"/>
  <c r="AH46" i="1"/>
  <c r="AH48" i="1"/>
  <c r="AH50" i="1"/>
  <c r="AH52" i="1"/>
  <c r="AH54" i="1"/>
  <c r="AH56" i="1"/>
  <c r="AH59" i="1"/>
  <c r="AH61" i="1"/>
  <c r="AH63" i="1"/>
  <c r="R22" i="1"/>
  <c r="R24" i="1"/>
  <c r="R26" i="1"/>
  <c r="R28" i="1"/>
  <c r="R30" i="1"/>
  <c r="R32" i="1"/>
  <c r="R34" i="1"/>
  <c r="AH23" i="1"/>
  <c r="AH25" i="1"/>
  <c r="AH27" i="1"/>
  <c r="AH29" i="1"/>
  <c r="AH31" i="1"/>
  <c r="AH33" i="1"/>
  <c r="AH35" i="1"/>
  <c r="AH37" i="1"/>
  <c r="AH39" i="1"/>
  <c r="AH41" i="1"/>
  <c r="AH43" i="1"/>
  <c r="AH45" i="1"/>
  <c r="AH47" i="1"/>
  <c r="AH49" i="1"/>
  <c r="AH51" i="1"/>
  <c r="AH53" i="1"/>
  <c r="AH55" i="1"/>
  <c r="AH57" i="1"/>
  <c r="AH60" i="1"/>
  <c r="AH62" i="1"/>
  <c r="AH64" i="1"/>
  <c r="R66" i="1" l="1"/>
  <c r="AH66" i="1"/>
</calcChain>
</file>

<file path=xl/comments1.xml><?xml version="1.0" encoding="utf-8"?>
<comments xmlns="http://schemas.openxmlformats.org/spreadsheetml/2006/main">
  <authors>
    <author>Warner, Rachel CTR</author>
  </authors>
  <commentList>
    <comment ref="H37" authorId="0" shapeId="0">
      <text>
        <r>
          <rPr>
            <sz val="9"/>
            <color indexed="81"/>
            <rFont val="Tahoma"/>
            <family val="2"/>
          </rPr>
          <t xml:space="preserve">NJ does not have a homestudy program. 
</t>
        </r>
      </text>
    </comment>
    <comment ref="M45" authorId="0" shapeId="0">
      <text>
        <r>
          <rPr>
            <sz val="9"/>
            <color indexed="81"/>
            <rFont val="Tahoma"/>
            <family val="2"/>
          </rPr>
          <t>Shouldn't this number also be the same as the number that successfully completed the course? PA had 13,211 completes</t>
        </r>
      </text>
    </comment>
    <comment ref="H46" authorId="0" shapeId="0">
      <text>
        <r>
          <rPr>
            <sz val="9"/>
            <color indexed="81"/>
            <rFont val="Tahoma"/>
            <family val="2"/>
          </rPr>
          <t xml:space="preserve">Incorporates both Homestudy &amp; Internet
</t>
        </r>
      </text>
    </comment>
    <comment ref="M46" authorId="0" shapeId="0">
      <text>
        <r>
          <rPr>
            <sz val="9"/>
            <color indexed="81"/>
            <rFont val="Tahoma"/>
            <family val="2"/>
          </rPr>
          <t xml:space="preserve">Total included with Homestudy numbers.
</t>
        </r>
      </text>
    </comment>
    <comment ref="X46" authorId="0" shapeId="0">
      <text>
        <r>
          <rPr>
            <sz val="9"/>
            <color indexed="81"/>
            <rFont val="Tahoma"/>
            <family val="2"/>
          </rPr>
          <t xml:space="preserve">Incorporates both Homestudy &amp; Internet
</t>
        </r>
      </text>
    </comment>
    <comment ref="AC46" authorId="0" shapeId="0">
      <text>
        <r>
          <rPr>
            <sz val="9"/>
            <color indexed="81"/>
            <rFont val="Tahoma"/>
            <family val="2"/>
          </rPr>
          <t xml:space="preserve">Total included with Homestudy numbers.
</t>
        </r>
      </text>
    </comment>
  </commentList>
</comments>
</file>

<file path=xl/sharedStrings.xml><?xml version="1.0" encoding="utf-8"?>
<sst xmlns="http://schemas.openxmlformats.org/spreadsheetml/2006/main" count="417" uniqueCount="71">
  <si>
    <t>EDUCATION AND OUTREACH</t>
  </si>
  <si>
    <t>EDUCATION AND OUTREACH (cont.)</t>
  </si>
  <si>
    <t>BOATING SAFETY COORDINATOR</t>
  </si>
  <si>
    <t>NUMBER OF PERSONS ATTENDING STATE/NASBLA APPROVED COURSES</t>
  </si>
  <si>
    <t>NUMBER OF PERSONS SUCCESSFULLY COMPLETING STATE/NASBLA APPROVED COURSES AND CERTIFICATES</t>
  </si>
  <si>
    <t>OTHER EDUCATION AND OUTREACH PROGRAMS</t>
  </si>
  <si>
    <t>CLASSROOM COURSES</t>
  </si>
  <si>
    <t>HOMESTUDY</t>
  </si>
  <si>
    <t>INTERNET</t>
  </si>
  <si>
    <t>% OF TIME</t>
  </si>
  <si>
    <t>TOTAL</t>
  </si>
  <si>
    <t>TOTAL PERSONS</t>
  </si>
  <si>
    <t>NUMBER OF STATE EMPLOYEES &gt; 75% EDUCATORS</t>
  </si>
  <si>
    <t>NUMBER OF STATE RBS INSTRUCTORS</t>
  </si>
  <si>
    <t>NUMBER OF STATE RBS VOLUNTEER INSTRUCTORS</t>
  </si>
  <si>
    <t>NUMBER OF VOLUNTEER HOURS</t>
  </si>
  <si>
    <t>Y</t>
  </si>
  <si>
    <t>N</t>
  </si>
  <si>
    <t xml:space="preserve">N </t>
  </si>
  <si>
    <t>state</t>
  </si>
  <si>
    <t>auxiliary</t>
  </si>
  <si>
    <t>usps</t>
  </si>
  <si>
    <t>For Profit Company Taught</t>
  </si>
  <si>
    <r>
      <t xml:space="preserve">COAST GUARD AUXILLARY </t>
    </r>
    <r>
      <rPr>
        <b/>
        <sz val="7"/>
        <color rgb="FFFF0000"/>
        <rFont val="Arial"/>
        <family val="2"/>
      </rPr>
      <t>Taught</t>
    </r>
  </si>
  <si>
    <r>
      <t xml:space="preserve">COAST GUARD AUXILLARY </t>
    </r>
    <r>
      <rPr>
        <b/>
        <u/>
        <sz val="7"/>
        <color rgb="FFFF0000"/>
        <rFont val="Arial"/>
        <family val="2"/>
      </rPr>
      <t>Taught</t>
    </r>
  </si>
  <si>
    <r>
      <rPr>
        <b/>
        <sz val="7"/>
        <rFont val="Arial"/>
        <family val="2"/>
      </rPr>
      <t xml:space="preserve">State </t>
    </r>
    <r>
      <rPr>
        <b/>
        <sz val="7"/>
        <color rgb="FFFF0000"/>
        <rFont val="Arial"/>
        <family val="2"/>
      </rPr>
      <t>Agency Taught</t>
    </r>
  </si>
  <si>
    <r>
      <t xml:space="preserve">US POWER SQUARDEN </t>
    </r>
    <r>
      <rPr>
        <b/>
        <sz val="7"/>
        <color rgb="FFFF0000"/>
        <rFont val="Arial"/>
        <family val="2"/>
      </rPr>
      <t>Taught</t>
    </r>
  </si>
  <si>
    <r>
      <t>US POWER SQUARDEN</t>
    </r>
    <r>
      <rPr>
        <b/>
        <sz val="7"/>
        <color rgb="FFFF0000"/>
        <rFont val="Arial"/>
        <family val="2"/>
      </rPr>
      <t>Taught</t>
    </r>
  </si>
  <si>
    <r>
      <t xml:space="preserve">STATE </t>
    </r>
    <r>
      <rPr>
        <b/>
        <sz val="7"/>
        <color rgb="FFFF0000"/>
        <rFont val="Arial"/>
        <family val="2"/>
      </rPr>
      <t>Agency Taught</t>
    </r>
  </si>
  <si>
    <t xml:space="preserve">Total Number of Official State Boating Certificates Issued </t>
  </si>
  <si>
    <r>
      <t xml:space="preserve">STATE </t>
    </r>
    <r>
      <rPr>
        <b/>
        <sz val="7"/>
        <color rgb="FFFF0000"/>
        <rFont val="Arial"/>
        <family val="2"/>
      </rPr>
      <t>Agency Developed</t>
    </r>
  </si>
  <si>
    <t xml:space="preserve">For Profit Company Delvelpoed </t>
  </si>
  <si>
    <r>
      <rPr>
        <b/>
        <sz val="7"/>
        <color rgb="FFFF0000"/>
        <rFont val="Arial"/>
        <family val="2"/>
      </rPr>
      <t>Number of (defined)</t>
    </r>
    <r>
      <rPr>
        <b/>
        <sz val="7"/>
        <rFont val="Arial"/>
        <family val="2"/>
      </rPr>
      <t xml:space="preserve"> DEALER COOP PROGRAM</t>
    </r>
  </si>
  <si>
    <r>
      <rPr>
        <b/>
        <sz val="7"/>
        <color rgb="FFFF0000"/>
        <rFont val="Arial"/>
        <family val="2"/>
      </rPr>
      <t xml:space="preserve">Number of participating Schools in </t>
    </r>
    <r>
      <rPr>
        <b/>
        <sz val="7"/>
        <rFont val="Arial"/>
        <family val="2"/>
      </rPr>
      <t xml:space="preserve">SCHOOL BASED K-12 </t>
    </r>
    <r>
      <rPr>
        <b/>
        <sz val="7"/>
        <color rgb="FFFF0000"/>
        <rFont val="Arial"/>
        <family val="2"/>
      </rPr>
      <t>Outreach Programs</t>
    </r>
  </si>
  <si>
    <t>Number of events such as boatshows, outdoor show, fairs, or other public event where a display was setup and manned with the intention of interacting and education boaters</t>
  </si>
  <si>
    <r>
      <t xml:space="preserve">PUBLIC SERVICE </t>
    </r>
    <r>
      <rPr>
        <b/>
        <sz val="9"/>
        <color rgb="FFFF0000"/>
        <rFont val="Arial"/>
        <family val="2"/>
      </rPr>
      <t>MESSAGING</t>
    </r>
  </si>
  <si>
    <t xml:space="preserve">List other outreach program used to interact with boaters and include meassure of success. (example: On-Water Oureach Boat - 8,000 individual boats, 11,000 people) </t>
  </si>
  <si>
    <t>Removed from this section DISTRIBUTION OF RBS MATERIALS # OF PIECES</t>
  </si>
  <si>
    <t>Estimateed Number of People reached using printed RBS materials</t>
  </si>
  <si>
    <t>Percentage of media budget spent on paid TV Campaigns</t>
  </si>
  <si>
    <r>
      <rPr>
        <b/>
        <sz val="7"/>
        <color rgb="FFFF0000"/>
        <rFont val="Arial"/>
        <family val="2"/>
      </rPr>
      <t xml:space="preserve">Estimated viewership of paid </t>
    </r>
    <r>
      <rPr>
        <b/>
        <sz val="7"/>
        <rFont val="Arial"/>
        <family val="2"/>
      </rPr>
      <t xml:space="preserve">TV </t>
    </r>
    <r>
      <rPr>
        <b/>
        <sz val="7"/>
        <color rgb="FFFF0000"/>
        <rFont val="Arial"/>
        <family val="2"/>
      </rPr>
      <t>campaigns</t>
    </r>
  </si>
  <si>
    <t>Percentage of media budget spent on paid Radio Campaigns</t>
  </si>
  <si>
    <r>
      <rPr>
        <b/>
        <sz val="7"/>
        <color rgb="FFFF0000"/>
        <rFont val="Arial"/>
        <family val="2"/>
      </rPr>
      <t xml:space="preserve">Estimated listeners of paid </t>
    </r>
    <r>
      <rPr>
        <b/>
        <sz val="7"/>
        <rFont val="Arial"/>
        <family val="2"/>
      </rPr>
      <t xml:space="preserve">RADIO </t>
    </r>
    <r>
      <rPr>
        <b/>
        <sz val="7"/>
        <color rgb="FFFF0000"/>
        <rFont val="Arial"/>
        <family val="2"/>
      </rPr>
      <t>campaigns</t>
    </r>
  </si>
  <si>
    <t>Percentage of media budget spent on paid newspaper/magazine campaigns</t>
  </si>
  <si>
    <t>Number of FREE TV Appearances</t>
  </si>
  <si>
    <t>Number of FREE Radio Appearances</t>
  </si>
  <si>
    <t>Number of FREE newspaper/magazine Appearances</t>
  </si>
  <si>
    <t>WEBSITE &amp; SOCIAL MEDIA</t>
  </si>
  <si>
    <t>WEBSITE: Number of BOATING SPECIFIC Page Views: This is the total number of pages viewed. A user who repeatedly visits the same page will trigger this marketing metric</t>
  </si>
  <si>
    <t>Facebook</t>
  </si>
  <si>
    <t>Twitter</t>
  </si>
  <si>
    <t>Instagram</t>
  </si>
  <si>
    <t>Number of Impressions: Your content on social media or a pay-per-click ad may be shown multiple times to the same person. Each time is counted as an individual impression.</t>
  </si>
  <si>
    <t>Social Reach: This social media metric tells you exactly how many people were reached (i.e. saw your content).</t>
  </si>
  <si>
    <t>Social Engagement: indicate one number for all Clicks, Shares, Likes, Retweets, Comments</t>
  </si>
  <si>
    <t>OTHER</t>
  </si>
  <si>
    <t xml:space="preserve">NAME of PLATFORM </t>
  </si>
  <si>
    <t>KEY</t>
  </si>
  <si>
    <r>
      <rPr>
        <b/>
        <sz val="7"/>
        <color rgb="FFFF0000"/>
        <rFont val="Arial"/>
        <family val="2"/>
      </rPr>
      <t xml:space="preserve">Estimated viewership of paid </t>
    </r>
    <r>
      <rPr>
        <b/>
        <sz val="7"/>
        <rFont val="Arial"/>
        <family val="2"/>
      </rPr>
      <t xml:space="preserve">NEWSPAPER/MAGAZINE </t>
    </r>
    <r>
      <rPr>
        <b/>
        <sz val="7"/>
        <color rgb="FFFF0000"/>
        <rFont val="Arial"/>
        <family val="2"/>
      </rPr>
      <t>campaigns</t>
    </r>
  </si>
  <si>
    <t xml:space="preserve">GREEN CELLS HAVE BEEN ADDED OR EDITED </t>
  </si>
  <si>
    <t>TEXT IN RED HAS BEEN ADDED</t>
  </si>
  <si>
    <r>
      <t xml:space="preserve">STATE </t>
    </r>
    <r>
      <rPr>
        <b/>
        <sz val="7"/>
        <color rgb="FFFF0000"/>
        <rFont val="Arial"/>
        <family val="2"/>
      </rPr>
      <t xml:space="preserve">Agency Produced </t>
    </r>
  </si>
  <si>
    <t xml:space="preserve">For Profit Company Produced </t>
  </si>
  <si>
    <r>
      <t xml:space="preserve">COAST GUARD AUXILLARY </t>
    </r>
    <r>
      <rPr>
        <b/>
        <sz val="7"/>
        <color rgb="FFFF0000"/>
        <rFont val="Arial"/>
        <family val="2"/>
      </rPr>
      <t xml:space="preserve">Produced </t>
    </r>
  </si>
  <si>
    <r>
      <t xml:space="preserve">US POWER SQUARDEN </t>
    </r>
    <r>
      <rPr>
        <b/>
        <sz val="7"/>
        <color rgb="FFFF0000"/>
        <rFont val="Arial"/>
        <family val="2"/>
      </rPr>
      <t xml:space="preserve">Produced </t>
    </r>
  </si>
  <si>
    <t>TOTAL Dollars spent on media outreach campaigns</t>
  </si>
  <si>
    <t xml:space="preserve">Percentageof media budget spent on Printed  RBS MATERIALS </t>
  </si>
  <si>
    <r>
      <t xml:space="preserve">COAST GUARD AUXILIARY </t>
    </r>
    <r>
      <rPr>
        <b/>
        <sz val="7"/>
        <color rgb="FFFF0000"/>
        <rFont val="Arial"/>
        <family val="2"/>
      </rPr>
      <t>Taught</t>
    </r>
  </si>
  <si>
    <r>
      <t xml:space="preserve">COAST GUARD AUXILIARY </t>
    </r>
    <r>
      <rPr>
        <b/>
        <sz val="7"/>
        <color rgb="FFFF0000"/>
        <rFont val="Arial"/>
        <family val="2"/>
      </rPr>
      <t xml:space="preserve">Delvelpoed </t>
    </r>
  </si>
  <si>
    <r>
      <t xml:space="preserve">US POWER SQUADRON </t>
    </r>
    <r>
      <rPr>
        <b/>
        <sz val="7"/>
        <color rgb="FFFF0000"/>
        <rFont val="Arial"/>
        <family val="2"/>
      </rPr>
      <t>Taught</t>
    </r>
  </si>
  <si>
    <r>
      <t xml:space="preserve">US POWER SQUADRON </t>
    </r>
    <r>
      <rPr>
        <b/>
        <sz val="7"/>
        <color rgb="FFFF0000"/>
        <rFont val="Arial"/>
        <family val="2"/>
      </rPr>
      <t>Delvelpoed</t>
    </r>
    <r>
      <rPr>
        <b/>
        <sz val="7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</si>
</sst>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sz val="9"/>
      <color indexed="81"/>
      <name val="Tahoma"/>
      <family val="2"/>
    </font>
    <font>
      <b/>
      <sz val="7"/>
      <color rgb="FFFF0000"/>
      <name val="Arial"/>
      <family val="2"/>
    </font>
    <font>
      <b/>
      <u/>
      <sz val="7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000000"/>
      <name val="Arial"/>
      <family val="2"/>
    </font>
    <font>
      <b/>
      <sz val="20"/>
      <color rgb="FF000000"/>
      <name val="Arial"/>
      <family val="2"/>
    </font>
    <font>
      <b/>
      <sz val="12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66CC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/>
      <bottom style="medium">
        <color indexed="64"/>
      </bottom>
      <diagonal style="medium">
        <color indexed="64"/>
      </diagonal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3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/>
    </xf>
    <xf numFmtId="9" fontId="6" fillId="0" borderId="16" xfId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3" fontId="6" fillId="0" borderId="17" xfId="0" applyNumberFormat="1" applyFont="1" applyFill="1" applyBorder="1" applyAlignment="1">
      <alignment horizontal="center"/>
    </xf>
    <xf numFmtId="3" fontId="6" fillId="0" borderId="18" xfId="0" applyNumberFormat="1" applyFont="1" applyFill="1" applyBorder="1" applyAlignment="1">
      <alignment horizontal="center"/>
    </xf>
    <xf numFmtId="3" fontId="6" fillId="0" borderId="19" xfId="0" applyNumberFormat="1" applyFont="1" applyFill="1" applyBorder="1" applyAlignment="1">
      <alignment horizontal="center"/>
    </xf>
    <xf numFmtId="3" fontId="6" fillId="0" borderId="21" xfId="0" applyNumberFormat="1" applyFont="1" applyFill="1" applyBorder="1" applyAlignment="1">
      <alignment horizontal="center"/>
    </xf>
    <xf numFmtId="3" fontId="6" fillId="0" borderId="22" xfId="0" applyNumberFormat="1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3" fontId="6" fillId="0" borderId="16" xfId="0" applyNumberFormat="1" applyFont="1" applyFill="1" applyBorder="1" applyAlignment="1">
      <alignment horizontal="center"/>
    </xf>
    <xf numFmtId="3" fontId="6" fillId="0" borderId="23" xfId="0" applyNumberFormat="1" applyFont="1" applyFill="1" applyBorder="1" applyAlignment="1">
      <alignment horizontal="center"/>
    </xf>
    <xf numFmtId="3" fontId="6" fillId="0" borderId="24" xfId="0" applyNumberFormat="1" applyFont="1" applyFill="1" applyBorder="1" applyAlignment="1">
      <alignment horizontal="center"/>
    </xf>
    <xf numFmtId="3" fontId="6" fillId="0" borderId="25" xfId="0" applyNumberFormat="1" applyFont="1" applyFill="1" applyBorder="1" applyAlignment="1">
      <alignment horizontal="center"/>
    </xf>
    <xf numFmtId="3" fontId="6" fillId="0" borderId="26" xfId="0" applyNumberFormat="1" applyFont="1" applyFill="1" applyBorder="1" applyAlignment="1">
      <alignment horizontal="center"/>
    </xf>
    <xf numFmtId="3" fontId="6" fillId="0" borderId="20" xfId="0" applyNumberFormat="1" applyFont="1" applyFill="1" applyBorder="1" applyAlignment="1">
      <alignment horizontal="center"/>
    </xf>
    <xf numFmtId="0" fontId="6" fillId="5" borderId="24" xfId="0" applyFont="1" applyFill="1" applyBorder="1" applyAlignment="1">
      <alignment horizontal="center"/>
    </xf>
    <xf numFmtId="9" fontId="6" fillId="5" borderId="27" xfId="1" applyFont="1" applyFill="1" applyBorder="1" applyAlignment="1">
      <alignment horizontal="center"/>
    </xf>
    <xf numFmtId="0" fontId="6" fillId="5" borderId="28" xfId="0" applyFont="1" applyFill="1" applyBorder="1" applyAlignment="1">
      <alignment horizontal="center"/>
    </xf>
    <xf numFmtId="0" fontId="6" fillId="5" borderId="25" xfId="0" applyFont="1" applyFill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3" fontId="6" fillId="5" borderId="28" xfId="0" applyNumberFormat="1" applyFont="1" applyFill="1" applyBorder="1" applyAlignment="1">
      <alignment horizontal="center"/>
    </xf>
    <xf numFmtId="3" fontId="6" fillId="5" borderId="25" xfId="0" applyNumberFormat="1" applyFont="1" applyFill="1" applyBorder="1" applyAlignment="1">
      <alignment horizontal="center"/>
    </xf>
    <xf numFmtId="3" fontId="6" fillId="5" borderId="26" xfId="0" applyNumberFormat="1" applyFont="1" applyFill="1" applyBorder="1" applyAlignment="1">
      <alignment horizontal="center"/>
    </xf>
    <xf numFmtId="3" fontId="6" fillId="5" borderId="24" xfId="0" applyNumberFormat="1" applyFont="1" applyFill="1" applyBorder="1" applyAlignment="1">
      <alignment horizontal="center"/>
    </xf>
    <xf numFmtId="3" fontId="6" fillId="5" borderId="29" xfId="0" applyNumberFormat="1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9" fontId="6" fillId="0" borderId="27" xfId="1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3" fontId="6" fillId="0" borderId="28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 horizontal="center"/>
    </xf>
    <xf numFmtId="3" fontId="6" fillId="6" borderId="28" xfId="0" applyNumberFormat="1" applyFont="1" applyFill="1" applyBorder="1" applyAlignment="1">
      <alignment horizontal="center"/>
    </xf>
    <xf numFmtId="3" fontId="6" fillId="7" borderId="28" xfId="0" applyNumberFormat="1" applyFont="1" applyFill="1" applyBorder="1" applyAlignment="1">
      <alignment horizontal="center"/>
    </xf>
    <xf numFmtId="3" fontId="6" fillId="8" borderId="28" xfId="0" applyNumberFormat="1" applyFont="1" applyFill="1" applyBorder="1" applyAlignment="1">
      <alignment horizontal="center"/>
    </xf>
    <xf numFmtId="3" fontId="6" fillId="5" borderId="27" xfId="0" applyNumberFormat="1" applyFont="1" applyFill="1" applyBorder="1" applyAlignment="1">
      <alignment horizontal="center"/>
    </xf>
    <xf numFmtId="0" fontId="7" fillId="9" borderId="30" xfId="0" quotePrefix="1" applyFont="1" applyFill="1" applyBorder="1" applyAlignment="1">
      <alignment horizontal="center"/>
    </xf>
    <xf numFmtId="0" fontId="7" fillId="9" borderId="31" xfId="0" quotePrefix="1" applyFont="1" applyFill="1" applyBorder="1" applyAlignment="1">
      <alignment horizontal="center"/>
    </xf>
    <xf numFmtId="0" fontId="7" fillId="9" borderId="32" xfId="0" quotePrefix="1" applyFont="1" applyFill="1" applyBorder="1" applyAlignment="1">
      <alignment horizontal="center"/>
    </xf>
    <xf numFmtId="0" fontId="7" fillId="9" borderId="33" xfId="0" quotePrefix="1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3" fontId="6" fillId="6" borderId="12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8" fillId="10" borderId="25" xfId="0" applyNumberFormat="1" applyFont="1" applyFill="1" applyBorder="1" applyAlignment="1">
      <alignment horizontal="center"/>
    </xf>
    <xf numFmtId="0" fontId="8" fillId="10" borderId="25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3" fontId="6" fillId="11" borderId="15" xfId="0" applyNumberFormat="1" applyFont="1" applyFill="1" applyBorder="1" applyAlignment="1">
      <alignment horizontal="center"/>
    </xf>
    <xf numFmtId="3" fontId="6" fillId="11" borderId="24" xfId="0" applyNumberFormat="1" applyFont="1" applyFill="1" applyBorder="1" applyAlignment="1">
      <alignment horizontal="center"/>
    </xf>
    <xf numFmtId="0" fontId="7" fillId="11" borderId="31" xfId="0" quotePrefix="1" applyFont="1" applyFill="1" applyBorder="1" applyAlignment="1">
      <alignment horizontal="center"/>
    </xf>
    <xf numFmtId="3" fontId="6" fillId="11" borderId="12" xfId="0" applyNumberFormat="1" applyFont="1" applyFill="1" applyBorder="1" applyAlignment="1">
      <alignment horizontal="center"/>
    </xf>
    <xf numFmtId="0" fontId="8" fillId="11" borderId="0" xfId="0" applyFont="1" applyFill="1" applyBorder="1" applyAlignment="1">
      <alignment horizontal="center"/>
    </xf>
    <xf numFmtId="0" fontId="6" fillId="11" borderId="15" xfId="0" applyFont="1" applyFill="1" applyBorder="1" applyAlignment="1">
      <alignment horizontal="center"/>
    </xf>
    <xf numFmtId="0" fontId="6" fillId="11" borderId="24" xfId="0" applyFont="1" applyFill="1" applyBorder="1" applyAlignment="1">
      <alignment horizontal="center"/>
    </xf>
    <xf numFmtId="0" fontId="2" fillId="11" borderId="2" xfId="0" applyFont="1" applyFill="1" applyBorder="1" applyAlignment="1">
      <alignment horizontal="center" vertical="center"/>
    </xf>
    <xf numFmtId="0" fontId="2" fillId="11" borderId="5" xfId="0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vertical="center" wrapText="1"/>
    </xf>
    <xf numFmtId="3" fontId="6" fillId="11" borderId="21" xfId="0" applyNumberFormat="1" applyFont="1" applyFill="1" applyBorder="1" applyAlignment="1">
      <alignment horizontal="center"/>
    </xf>
    <xf numFmtId="0" fontId="7" fillId="11" borderId="30" xfId="0" quotePrefix="1" applyFont="1" applyFill="1" applyBorder="1" applyAlignment="1">
      <alignment horizontal="center"/>
    </xf>
    <xf numFmtId="3" fontId="8" fillId="11" borderId="25" xfId="0" applyNumberFormat="1" applyFont="1" applyFill="1" applyBorder="1" applyAlignment="1">
      <alignment horizontal="center"/>
    </xf>
    <xf numFmtId="3" fontId="6" fillId="11" borderId="27" xfId="0" applyNumberFormat="1" applyFont="1" applyFill="1" applyBorder="1" applyAlignment="1">
      <alignment horizontal="center"/>
    </xf>
    <xf numFmtId="3" fontId="6" fillId="6" borderId="11" xfId="0" applyNumberFormat="1" applyFont="1" applyFill="1" applyBorder="1" applyAlignment="1">
      <alignment horizontal="center"/>
    </xf>
    <xf numFmtId="3" fontId="6" fillId="11" borderId="13" xfId="0" applyNumberFormat="1" applyFont="1" applyFill="1" applyBorder="1" applyAlignment="1">
      <alignment horizontal="center"/>
    </xf>
    <xf numFmtId="3" fontId="6" fillId="5" borderId="37" xfId="0" applyNumberFormat="1" applyFont="1" applyFill="1" applyBorder="1" applyAlignment="1">
      <alignment horizontal="center"/>
    </xf>
    <xf numFmtId="3" fontId="6" fillId="0" borderId="37" xfId="0" applyNumberFormat="1" applyFont="1" applyFill="1" applyBorder="1" applyAlignment="1">
      <alignment horizontal="center"/>
    </xf>
    <xf numFmtId="0" fontId="7" fillId="9" borderId="38" xfId="0" quotePrefix="1" applyFont="1" applyFill="1" applyBorder="1" applyAlignment="1">
      <alignment horizontal="center"/>
    </xf>
    <xf numFmtId="3" fontId="6" fillId="6" borderId="39" xfId="0" applyNumberFormat="1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3" fontId="6" fillId="11" borderId="41" xfId="0" applyNumberFormat="1" applyFont="1" applyFill="1" applyBorder="1" applyAlignment="1">
      <alignment horizontal="center"/>
    </xf>
    <xf numFmtId="3" fontId="6" fillId="11" borderId="11" xfId="0" applyNumberFormat="1" applyFont="1" applyFill="1" applyBorder="1" applyAlignment="1">
      <alignment horizontal="center"/>
    </xf>
    <xf numFmtId="3" fontId="6" fillId="11" borderId="20" xfId="0" applyNumberFormat="1" applyFont="1" applyFill="1" applyBorder="1" applyAlignment="1">
      <alignment horizontal="center"/>
    </xf>
    <xf numFmtId="3" fontId="6" fillId="11" borderId="29" xfId="0" applyNumberFormat="1" applyFont="1" applyFill="1" applyBorder="1" applyAlignment="1">
      <alignment horizontal="center"/>
    </xf>
    <xf numFmtId="0" fontId="8" fillId="11" borderId="9" xfId="0" applyFont="1" applyFill="1" applyBorder="1" applyAlignment="1">
      <alignment horizontal="center"/>
    </xf>
    <xf numFmtId="3" fontId="6" fillId="11" borderId="42" xfId="0" applyNumberFormat="1" applyFont="1" applyFill="1" applyBorder="1" applyAlignment="1">
      <alignment horizontal="center"/>
    </xf>
    <xf numFmtId="3" fontId="6" fillId="11" borderId="36" xfId="0" applyNumberFormat="1" applyFont="1" applyFill="1" applyBorder="1" applyAlignment="1">
      <alignment horizontal="center"/>
    </xf>
    <xf numFmtId="3" fontId="6" fillId="11" borderId="43" xfId="0" applyNumberFormat="1" applyFont="1" applyFill="1" applyBorder="1" applyAlignment="1">
      <alignment horizontal="center"/>
    </xf>
    <xf numFmtId="0" fontId="7" fillId="11" borderId="44" xfId="0" quotePrefix="1" applyFont="1" applyFill="1" applyBorder="1" applyAlignment="1">
      <alignment horizontal="center"/>
    </xf>
    <xf numFmtId="3" fontId="6" fillId="11" borderId="14" xfId="0" applyNumberFormat="1" applyFont="1" applyFill="1" applyBorder="1" applyAlignment="1">
      <alignment horizontal="center"/>
    </xf>
    <xf numFmtId="0" fontId="8" fillId="11" borderId="45" xfId="0" applyFont="1" applyFill="1" applyBorder="1" applyAlignment="1">
      <alignment horizontal="center"/>
    </xf>
    <xf numFmtId="3" fontId="6" fillId="12" borderId="19" xfId="0" applyNumberFormat="1" applyFont="1" applyFill="1" applyBorder="1" applyAlignment="1">
      <alignment horizontal="center"/>
    </xf>
    <xf numFmtId="3" fontId="6" fillId="12" borderId="26" xfId="0" applyNumberFormat="1" applyFont="1" applyFill="1" applyBorder="1" applyAlignment="1">
      <alignment horizontal="center"/>
    </xf>
    <xf numFmtId="0" fontId="7" fillId="12" borderId="31" xfId="0" quotePrefix="1" applyFont="1" applyFill="1" applyBorder="1" applyAlignment="1">
      <alignment horizontal="center"/>
    </xf>
    <xf numFmtId="3" fontId="6" fillId="12" borderId="12" xfId="0" applyNumberFormat="1" applyFont="1" applyFill="1" applyBorder="1" applyAlignment="1">
      <alignment horizontal="center"/>
    </xf>
    <xf numFmtId="0" fontId="8" fillId="12" borderId="0" xfId="0" applyFont="1" applyFill="1" applyBorder="1" applyAlignment="1">
      <alignment horizontal="center"/>
    </xf>
    <xf numFmtId="3" fontId="6" fillId="11" borderId="23" xfId="0" applyNumberFormat="1" applyFont="1" applyFill="1" applyBorder="1" applyAlignment="1">
      <alignment horizontal="center"/>
    </xf>
    <xf numFmtId="3" fontId="6" fillId="11" borderId="37" xfId="0" applyNumberFormat="1" applyFont="1" applyFill="1" applyBorder="1" applyAlignment="1">
      <alignment horizontal="center"/>
    </xf>
    <xf numFmtId="0" fontId="7" fillId="11" borderId="38" xfId="0" quotePrefix="1" applyFont="1" applyFill="1" applyBorder="1" applyAlignment="1">
      <alignment horizontal="center"/>
    </xf>
    <xf numFmtId="3" fontId="6" fillId="11" borderId="39" xfId="0" applyNumberFormat="1" applyFont="1" applyFill="1" applyBorder="1" applyAlignment="1">
      <alignment horizontal="center"/>
    </xf>
    <xf numFmtId="0" fontId="8" fillId="11" borderId="40" xfId="0" applyFont="1" applyFill="1" applyBorder="1" applyAlignment="1">
      <alignment horizontal="center"/>
    </xf>
    <xf numFmtId="0" fontId="7" fillId="11" borderId="47" xfId="0" quotePrefix="1" applyFont="1" applyFill="1" applyBorder="1" applyAlignment="1">
      <alignment horizontal="center"/>
    </xf>
    <xf numFmtId="3" fontId="6" fillId="11" borderId="48" xfId="0" applyNumberFormat="1" applyFont="1" applyFill="1" applyBorder="1" applyAlignment="1">
      <alignment horizontal="center"/>
    </xf>
    <xf numFmtId="0" fontId="4" fillId="11" borderId="46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3" fontId="6" fillId="11" borderId="49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 textRotation="90" wrapText="1"/>
    </xf>
    <xf numFmtId="0" fontId="5" fillId="2" borderId="34" xfId="0" applyFont="1" applyFill="1" applyBorder="1" applyAlignment="1">
      <alignment horizontal="center" vertical="center" textRotation="90" wrapText="1"/>
    </xf>
    <xf numFmtId="0" fontId="5" fillId="2" borderId="50" xfId="0" applyFont="1" applyFill="1" applyBorder="1" applyAlignment="1">
      <alignment horizontal="center" vertical="center" textRotation="90" wrapText="1"/>
    </xf>
    <xf numFmtId="0" fontId="5" fillId="3" borderId="51" xfId="0" applyFont="1" applyFill="1" applyBorder="1" applyAlignment="1">
      <alignment horizontal="center" vertical="center" textRotation="90" wrapText="1"/>
    </xf>
    <xf numFmtId="3" fontId="6" fillId="11" borderId="16" xfId="0" applyNumberFormat="1" applyFont="1" applyFill="1" applyBorder="1" applyAlignment="1">
      <alignment horizontal="center"/>
    </xf>
    <xf numFmtId="0" fontId="10" fillId="11" borderId="43" xfId="0" applyFont="1" applyFill="1" applyBorder="1" applyAlignment="1">
      <alignment horizontal="center" vertical="center" textRotation="90" wrapText="1"/>
    </xf>
    <xf numFmtId="0" fontId="10" fillId="11" borderId="37" xfId="0" applyFont="1" applyFill="1" applyBorder="1" applyAlignment="1">
      <alignment horizontal="center" vertical="center" textRotation="90" wrapText="1"/>
    </xf>
    <xf numFmtId="0" fontId="5" fillId="3" borderId="24" xfId="0" applyFont="1" applyFill="1" applyBorder="1" applyAlignment="1">
      <alignment horizontal="center" vertical="center" textRotation="90" wrapText="1"/>
    </xf>
    <xf numFmtId="0" fontId="5" fillId="2" borderId="25" xfId="0" applyFont="1" applyFill="1" applyBorder="1" applyAlignment="1">
      <alignment horizontal="center" vertical="center" textRotation="90" wrapText="1"/>
    </xf>
    <xf numFmtId="0" fontId="5" fillId="2" borderId="26" xfId="0" applyFont="1" applyFill="1" applyBorder="1" applyAlignment="1">
      <alignment horizontal="center" vertical="center" textRotation="90" wrapText="1"/>
    </xf>
    <xf numFmtId="0" fontId="5" fillId="2" borderId="29" xfId="0" applyFont="1" applyFill="1" applyBorder="1" applyAlignment="1">
      <alignment horizontal="center" vertical="center" textRotation="90" wrapText="1"/>
    </xf>
    <xf numFmtId="0" fontId="0" fillId="0" borderId="41" xfId="0" applyBorder="1"/>
    <xf numFmtId="0" fontId="10" fillId="11" borderId="36" xfId="0" applyFont="1" applyFill="1" applyBorder="1" applyAlignment="1">
      <alignment horizontal="center" vertical="center" textRotation="90" wrapText="1"/>
    </xf>
    <xf numFmtId="0" fontId="10" fillId="11" borderId="23" xfId="0" applyFont="1" applyFill="1" applyBorder="1" applyAlignment="1">
      <alignment horizontal="center" vertical="center" textRotation="90" wrapText="1"/>
    </xf>
    <xf numFmtId="0" fontId="5" fillId="3" borderId="15" xfId="0" applyFont="1" applyFill="1" applyBorder="1" applyAlignment="1">
      <alignment horizontal="center" vertical="center" textRotation="90" wrapText="1"/>
    </xf>
    <xf numFmtId="0" fontId="5" fillId="2" borderId="18" xfId="0" applyFont="1" applyFill="1" applyBorder="1" applyAlignment="1">
      <alignment horizontal="center" vertical="center" textRotation="90" wrapText="1"/>
    </xf>
    <xf numFmtId="0" fontId="5" fillId="2" borderId="19" xfId="0" applyFont="1" applyFill="1" applyBorder="1" applyAlignment="1">
      <alignment horizontal="center" vertical="center" textRotation="90" wrapText="1"/>
    </xf>
    <xf numFmtId="0" fontId="5" fillId="2" borderId="20" xfId="0" applyFont="1" applyFill="1" applyBorder="1" applyAlignment="1">
      <alignment horizontal="center" vertical="center" textRotation="90" wrapText="1"/>
    </xf>
    <xf numFmtId="0" fontId="0" fillId="0" borderId="0" xfId="0" applyBorder="1"/>
    <xf numFmtId="0" fontId="10" fillId="11" borderId="41" xfId="0" applyFont="1" applyFill="1" applyBorder="1" applyAlignment="1">
      <alignment horizontal="center" vertical="center" textRotation="90" wrapText="1"/>
    </xf>
    <xf numFmtId="0" fontId="0" fillId="0" borderId="0" xfId="0" applyFill="1"/>
    <xf numFmtId="0" fontId="8" fillId="0" borderId="60" xfId="0" applyFont="1" applyFill="1" applyBorder="1" applyAlignment="1">
      <alignment horizontal="center"/>
    </xf>
    <xf numFmtId="0" fontId="5" fillId="3" borderId="56" xfId="0" applyFont="1" applyFill="1" applyBorder="1" applyAlignment="1">
      <alignment horizontal="center" vertical="center" textRotation="90" wrapText="1"/>
    </xf>
    <xf numFmtId="0" fontId="5" fillId="3" borderId="18" xfId="0" applyFont="1" applyFill="1" applyBorder="1" applyAlignment="1">
      <alignment horizontal="center" vertical="center" textRotation="90" wrapText="1"/>
    </xf>
    <xf numFmtId="0" fontId="14" fillId="11" borderId="35" xfId="0" applyFont="1" applyFill="1" applyBorder="1" applyAlignment="1">
      <alignment horizontal="center" vertical="center"/>
    </xf>
    <xf numFmtId="0" fontId="8" fillId="11" borderId="10" xfId="0" applyFont="1" applyFill="1" applyBorder="1" applyAlignment="1">
      <alignment horizontal="center" vertical="center"/>
    </xf>
    <xf numFmtId="0" fontId="8" fillId="11" borderId="7" xfId="0" applyFont="1" applyFill="1" applyBorder="1" applyAlignment="1">
      <alignment horizontal="center" vertical="center"/>
    </xf>
    <xf numFmtId="0" fontId="16" fillId="11" borderId="35" xfId="0" applyFont="1" applyFill="1" applyBorder="1" applyAlignment="1">
      <alignment horizontal="center" vertical="center"/>
    </xf>
    <xf numFmtId="0" fontId="13" fillId="11" borderId="10" xfId="0" applyFont="1" applyFill="1" applyBorder="1" applyAlignment="1">
      <alignment horizontal="center" vertical="center"/>
    </xf>
    <xf numFmtId="0" fontId="13" fillId="11" borderId="7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 textRotation="90" wrapText="1"/>
    </xf>
    <xf numFmtId="0" fontId="5" fillId="2" borderId="18" xfId="0" applyFont="1" applyFill="1" applyBorder="1" applyAlignment="1">
      <alignment horizontal="center" vertical="center" textRotation="90" wrapText="1"/>
    </xf>
    <xf numFmtId="0" fontId="5" fillId="11" borderId="56" xfId="0" applyFont="1" applyFill="1" applyBorder="1" applyAlignment="1">
      <alignment horizontal="center" vertical="center" textRotation="90" wrapText="1"/>
    </xf>
    <xf numFmtId="0" fontId="5" fillId="11" borderId="18" xfId="0" applyFont="1" applyFill="1" applyBorder="1" applyAlignment="1">
      <alignment horizontal="center" vertical="center" textRotation="90" wrapText="1"/>
    </xf>
    <xf numFmtId="0" fontId="10" fillId="11" borderId="56" xfId="0" applyFont="1" applyFill="1" applyBorder="1" applyAlignment="1">
      <alignment horizontal="center" vertical="center" textRotation="90" wrapText="1"/>
    </xf>
    <xf numFmtId="0" fontId="10" fillId="11" borderId="18" xfId="0" applyFont="1" applyFill="1" applyBorder="1" applyAlignment="1">
      <alignment horizontal="center" vertical="center" textRotation="90" wrapText="1"/>
    </xf>
    <xf numFmtId="0" fontId="5" fillId="2" borderId="25" xfId="0" applyFont="1" applyFill="1" applyBorder="1" applyAlignment="1">
      <alignment horizontal="center" vertical="center" textRotation="90" wrapText="1"/>
    </xf>
    <xf numFmtId="0" fontId="10" fillId="11" borderId="25" xfId="0" applyFont="1" applyFill="1" applyBorder="1" applyAlignment="1">
      <alignment horizontal="center" vertical="center" textRotation="90" wrapText="1"/>
    </xf>
    <xf numFmtId="0" fontId="5" fillId="11" borderId="25" xfId="0" applyFont="1" applyFill="1" applyBorder="1" applyAlignment="1">
      <alignment horizontal="center" vertical="center" textRotation="90" wrapText="1"/>
    </xf>
    <xf numFmtId="0" fontId="10" fillId="12" borderId="25" xfId="0" applyFont="1" applyFill="1" applyBorder="1" applyAlignment="1">
      <alignment horizontal="center" vertical="center" textRotation="90" wrapText="1"/>
    </xf>
    <xf numFmtId="0" fontId="15" fillId="13" borderId="5" xfId="0" applyFont="1" applyFill="1" applyBorder="1" applyAlignment="1">
      <alignment horizontal="center" vertical="center"/>
    </xf>
    <xf numFmtId="0" fontId="8" fillId="13" borderId="5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0" fillId="11" borderId="2" xfId="0" applyFont="1" applyFill="1" applyBorder="1" applyAlignment="1">
      <alignment horizontal="center" vertical="center" textRotation="90" wrapText="1"/>
    </xf>
    <xf numFmtId="0" fontId="10" fillId="11" borderId="3" xfId="0" applyFont="1" applyFill="1" applyBorder="1" applyAlignment="1">
      <alignment horizontal="center" vertical="center" textRotation="90" wrapText="1"/>
    </xf>
    <xf numFmtId="0" fontId="10" fillId="11" borderId="57" xfId="0" applyFont="1" applyFill="1" applyBorder="1" applyAlignment="1">
      <alignment horizontal="center" vertical="center" textRotation="90" wrapText="1"/>
    </xf>
    <xf numFmtId="0" fontId="10" fillId="11" borderId="58" xfId="0" applyFont="1" applyFill="1" applyBorder="1" applyAlignment="1">
      <alignment horizontal="center" vertical="center" textRotation="90" wrapText="1"/>
    </xf>
    <xf numFmtId="0" fontId="10" fillId="11" borderId="59" xfId="0" applyFont="1" applyFill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53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3" fillId="3" borderId="54" xfId="0" applyFont="1" applyFill="1" applyBorder="1" applyAlignment="1">
      <alignment horizontal="center" vertical="center" wrapText="1"/>
    </xf>
    <xf numFmtId="0" fontId="3" fillId="3" borderId="52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R1070"/>
  <sheetViews>
    <sheetView tabSelected="1" topLeftCell="R1" workbookViewId="0">
      <selection activeCell="AC6" sqref="AC6:AC7"/>
    </sheetView>
  </sheetViews>
  <sheetFormatPr defaultRowHeight="15" x14ac:dyDescent="0.25"/>
  <cols>
    <col min="1" max="1" width="9" style="50" customWidth="1"/>
    <col min="2" max="3" width="8" style="50" customWidth="1"/>
    <col min="4" max="4" width="8" style="60" customWidth="1"/>
    <col min="5" max="8" width="8" style="50" customWidth="1"/>
    <col min="9" max="9" width="8" style="60" customWidth="1"/>
    <col min="10" max="12" width="8" style="50" customWidth="1"/>
    <col min="13" max="13" width="9.28515625" style="50" customWidth="1"/>
    <col min="14" max="14" width="9.28515625" style="60" customWidth="1"/>
    <col min="15" max="15" width="6.85546875" style="50" customWidth="1"/>
    <col min="16" max="16" width="8.42578125" style="50" customWidth="1"/>
    <col min="17" max="17" width="7.140625" style="50" customWidth="1"/>
    <col min="18" max="18" width="7.140625" style="51" customWidth="1"/>
    <col min="19" max="19" width="7.5703125" style="50" customWidth="1"/>
    <col min="20" max="20" width="7.5703125" style="60" customWidth="1"/>
    <col min="21" max="21" width="7.140625" style="50" customWidth="1"/>
    <col min="22" max="22" width="7.7109375" style="50" customWidth="1"/>
    <col min="23" max="23" width="7.28515625" style="50" customWidth="1"/>
    <col min="24" max="24" width="7.7109375" style="50" customWidth="1"/>
    <col min="25" max="25" width="7.7109375" style="60" customWidth="1"/>
    <col min="26" max="26" width="7.28515625" style="50" customWidth="1"/>
    <col min="27" max="28" width="7.5703125" style="50" customWidth="1"/>
    <col min="29" max="29" width="8.28515625" style="50" customWidth="1"/>
    <col min="30" max="30" width="8.28515625" style="60" customWidth="1"/>
    <col min="31" max="31" width="6.85546875" style="50" customWidth="1"/>
    <col min="32" max="32" width="8.42578125" style="50" customWidth="1"/>
    <col min="33" max="33" width="7.140625" style="50" customWidth="1"/>
    <col min="34" max="34" width="7.140625" style="55" customWidth="1"/>
    <col min="35" max="35" width="8.7109375" style="60" customWidth="1"/>
    <col min="36" max="36" width="7.140625" style="77" customWidth="1"/>
    <col min="37" max="37" width="7.140625" style="50" customWidth="1"/>
    <col min="38" max="38" width="19.5703125" style="60" customWidth="1"/>
    <col min="39" max="39" width="19.5703125" style="88" customWidth="1"/>
    <col min="40" max="40" width="9.42578125" style="93" customWidth="1"/>
    <col min="41" max="41" width="9.42578125" style="60" customWidth="1"/>
    <col min="42" max="42" width="9.42578125" style="98" customWidth="1"/>
    <col min="43" max="44" width="9.42578125" style="82" customWidth="1"/>
    <col min="45" max="45" width="7.140625" style="50" customWidth="1"/>
    <col min="46" max="46" width="7.140625" style="60" customWidth="1"/>
    <col min="47" max="47" width="7.140625" style="50" customWidth="1"/>
    <col min="48" max="48" width="7.140625" style="60" customWidth="1"/>
    <col min="49" max="49" width="10.42578125" style="50" customWidth="1"/>
    <col min="50" max="50" width="10.42578125" style="60" customWidth="1"/>
    <col min="51" max="51" width="10.42578125" style="98" customWidth="1"/>
    <col min="52" max="52" width="10.42578125" style="60" customWidth="1"/>
    <col min="53" max="53" width="18.42578125" style="88" customWidth="1"/>
    <col min="54" max="54" width="13.85546875" style="88" customWidth="1"/>
    <col min="55" max="56" width="10.42578125" style="88" customWidth="1"/>
    <col min="57" max="57" width="13.140625" style="88" customWidth="1"/>
    <col min="58" max="59" width="10.42578125" style="88" customWidth="1"/>
    <col min="60" max="60" width="13.85546875" style="88" customWidth="1"/>
    <col min="61" max="61" width="11.140625" style="88" customWidth="1"/>
    <col min="62" max="62" width="8.7109375" style="88" customWidth="1"/>
    <col min="63" max="63" width="8.42578125" style="88" customWidth="1"/>
    <col min="64" max="64" width="14" style="88" customWidth="1"/>
    <col min="65" max="65" width="10.42578125" style="88" customWidth="1"/>
    <col min="66" max="66" width="10.42578125" style="98" customWidth="1"/>
    <col min="67" max="70" width="11" style="50" customWidth="1"/>
  </cols>
  <sheetData>
    <row r="1" spans="1:70" s="124" customFormat="1" ht="48.75" customHeight="1" thickBot="1" x14ac:dyDescent="0.3">
      <c r="A1" s="144" t="s">
        <v>57</v>
      </c>
      <c r="B1" s="145"/>
      <c r="C1" s="128" t="s">
        <v>59</v>
      </c>
      <c r="D1" s="129"/>
      <c r="E1" s="129"/>
      <c r="F1" s="129"/>
      <c r="G1" s="129"/>
      <c r="H1" s="129"/>
      <c r="I1" s="130"/>
      <c r="J1" s="125"/>
      <c r="K1" s="131" t="s">
        <v>60</v>
      </c>
      <c r="L1" s="132"/>
      <c r="M1" s="132"/>
      <c r="N1" s="132"/>
      <c r="O1" s="132"/>
      <c r="P1" s="132"/>
      <c r="Q1" s="132"/>
      <c r="R1" s="132"/>
      <c r="S1" s="132"/>
      <c r="T1" s="133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</row>
    <row r="2" spans="1:70" ht="20.25" x14ac:dyDescent="0.25">
      <c r="A2" s="166" t="s">
        <v>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 t="s">
        <v>1</v>
      </c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63"/>
      <c r="AJ2" s="167" t="s">
        <v>1</v>
      </c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70"/>
    </row>
    <row r="3" spans="1:70" ht="21" thickBot="1" x14ac:dyDescent="0.3">
      <c r="A3" s="168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64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71"/>
    </row>
    <row r="4" spans="1:70" ht="15.75" thickBot="1" x14ac:dyDescent="0.3">
      <c r="A4" s="172" t="s">
        <v>2</v>
      </c>
      <c r="B4" s="173"/>
      <c r="C4" s="163" t="s">
        <v>3</v>
      </c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5"/>
      <c r="S4" s="163" t="s">
        <v>4</v>
      </c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5"/>
      <c r="AI4" s="65"/>
      <c r="AJ4" s="163" t="s">
        <v>5</v>
      </c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5"/>
      <c r="AX4" s="65"/>
      <c r="AY4" s="101"/>
      <c r="AZ4" s="65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1"/>
      <c r="BO4" s="176"/>
      <c r="BP4" s="177"/>
      <c r="BQ4" s="177"/>
      <c r="BR4" s="178"/>
    </row>
    <row r="5" spans="1:70" ht="39.75" customHeight="1" thickBot="1" x14ac:dyDescent="0.3">
      <c r="A5" s="174"/>
      <c r="B5" s="175"/>
      <c r="C5" s="172" t="s">
        <v>6</v>
      </c>
      <c r="D5" s="156"/>
      <c r="E5" s="156"/>
      <c r="F5" s="156"/>
      <c r="G5" s="173"/>
      <c r="H5" s="172" t="s">
        <v>7</v>
      </c>
      <c r="I5" s="156"/>
      <c r="J5" s="156"/>
      <c r="K5" s="156"/>
      <c r="L5" s="173"/>
      <c r="M5" s="156" t="s">
        <v>8</v>
      </c>
      <c r="N5" s="156"/>
      <c r="O5" s="156"/>
      <c r="P5" s="156"/>
      <c r="Q5" s="157"/>
      <c r="R5" s="1"/>
      <c r="S5" s="158" t="s">
        <v>6</v>
      </c>
      <c r="T5" s="159"/>
      <c r="U5" s="160"/>
      <c r="V5" s="160"/>
      <c r="W5" s="161"/>
      <c r="X5" s="158" t="s">
        <v>7</v>
      </c>
      <c r="Y5" s="159"/>
      <c r="Z5" s="160"/>
      <c r="AA5" s="160"/>
      <c r="AB5" s="161"/>
      <c r="AC5" s="158" t="s">
        <v>8</v>
      </c>
      <c r="AD5" s="159"/>
      <c r="AE5" s="160"/>
      <c r="AF5" s="160"/>
      <c r="AG5" s="162"/>
      <c r="AH5" s="2"/>
      <c r="AI5" s="66"/>
      <c r="AJ5" s="163" t="s">
        <v>5</v>
      </c>
      <c r="AK5" s="164"/>
      <c r="AL5" s="164"/>
      <c r="AM5" s="164"/>
      <c r="AN5" s="165"/>
      <c r="AO5" s="146" t="s">
        <v>35</v>
      </c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8"/>
      <c r="BA5" s="146" t="s">
        <v>47</v>
      </c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50"/>
      <c r="BO5" s="179"/>
      <c r="BP5" s="180"/>
      <c r="BQ5" s="180"/>
      <c r="BR5" s="181"/>
    </row>
    <row r="6" spans="1:70" ht="90" customHeight="1" x14ac:dyDescent="0.25">
      <c r="A6" s="126" t="s">
        <v>2</v>
      </c>
      <c r="B6" s="126" t="s">
        <v>9</v>
      </c>
      <c r="C6" s="138" t="s">
        <v>25</v>
      </c>
      <c r="D6" s="138" t="s">
        <v>22</v>
      </c>
      <c r="E6" s="136" t="s">
        <v>24</v>
      </c>
      <c r="F6" s="136" t="s">
        <v>27</v>
      </c>
      <c r="G6" s="134" t="s">
        <v>10</v>
      </c>
      <c r="H6" s="136" t="s">
        <v>28</v>
      </c>
      <c r="I6" s="138" t="s">
        <v>22</v>
      </c>
      <c r="J6" s="136" t="s">
        <v>23</v>
      </c>
      <c r="K6" s="136" t="s">
        <v>26</v>
      </c>
      <c r="L6" s="134" t="s">
        <v>10</v>
      </c>
      <c r="M6" s="136" t="s">
        <v>61</v>
      </c>
      <c r="N6" s="138" t="s">
        <v>62</v>
      </c>
      <c r="O6" s="136" t="s">
        <v>63</v>
      </c>
      <c r="P6" s="136" t="s">
        <v>64</v>
      </c>
      <c r="Q6" s="134" t="s">
        <v>10</v>
      </c>
      <c r="R6" s="134" t="s">
        <v>11</v>
      </c>
      <c r="S6" s="136" t="s">
        <v>28</v>
      </c>
      <c r="T6" s="138" t="s">
        <v>22</v>
      </c>
      <c r="U6" s="136" t="s">
        <v>67</v>
      </c>
      <c r="V6" s="136" t="s">
        <v>69</v>
      </c>
      <c r="W6" s="134" t="s">
        <v>10</v>
      </c>
      <c r="X6" s="136" t="s">
        <v>28</v>
      </c>
      <c r="Y6" s="138" t="s">
        <v>22</v>
      </c>
      <c r="Z6" s="136" t="s">
        <v>67</v>
      </c>
      <c r="AA6" s="136" t="s">
        <v>69</v>
      </c>
      <c r="AB6" s="134" t="s">
        <v>10</v>
      </c>
      <c r="AC6" s="140" t="s">
        <v>30</v>
      </c>
      <c r="AD6" s="141" t="s">
        <v>31</v>
      </c>
      <c r="AE6" s="140" t="s">
        <v>68</v>
      </c>
      <c r="AF6" s="140" t="s">
        <v>70</v>
      </c>
      <c r="AG6" s="140" t="s">
        <v>10</v>
      </c>
      <c r="AH6" s="140" t="s">
        <v>11</v>
      </c>
      <c r="AI6" s="141" t="s">
        <v>29</v>
      </c>
      <c r="AJ6" s="142" t="s">
        <v>32</v>
      </c>
      <c r="AK6" s="142" t="s">
        <v>33</v>
      </c>
      <c r="AL6" s="142" t="s">
        <v>34</v>
      </c>
      <c r="AM6" s="142" t="s">
        <v>36</v>
      </c>
      <c r="AN6" s="143" t="s">
        <v>37</v>
      </c>
      <c r="AO6" s="141" t="s">
        <v>65</v>
      </c>
      <c r="AP6" s="141" t="s">
        <v>66</v>
      </c>
      <c r="AQ6" s="141" t="s">
        <v>38</v>
      </c>
      <c r="AR6" s="141" t="s">
        <v>39</v>
      </c>
      <c r="AS6" s="142" t="s">
        <v>40</v>
      </c>
      <c r="AT6" s="141" t="s">
        <v>41</v>
      </c>
      <c r="AU6" s="142" t="s">
        <v>42</v>
      </c>
      <c r="AV6" s="141" t="s">
        <v>43</v>
      </c>
      <c r="AW6" s="142" t="s">
        <v>58</v>
      </c>
      <c r="AX6" s="141" t="s">
        <v>44</v>
      </c>
      <c r="AY6" s="141" t="s">
        <v>45</v>
      </c>
      <c r="AZ6" s="141" t="s">
        <v>46</v>
      </c>
      <c r="BA6" s="141" t="s">
        <v>48</v>
      </c>
      <c r="BB6" s="151" t="s">
        <v>49</v>
      </c>
      <c r="BC6" s="151"/>
      <c r="BD6" s="152"/>
      <c r="BE6" s="153" t="s">
        <v>50</v>
      </c>
      <c r="BF6" s="154"/>
      <c r="BG6" s="155"/>
      <c r="BH6" s="153" t="s">
        <v>51</v>
      </c>
      <c r="BI6" s="154"/>
      <c r="BJ6" s="155"/>
      <c r="BK6" s="153" t="s">
        <v>55</v>
      </c>
      <c r="BL6" s="154"/>
      <c r="BM6" s="154"/>
      <c r="BN6" s="155"/>
      <c r="BO6" s="107" t="s">
        <v>12</v>
      </c>
      <c r="BP6" s="105" t="s">
        <v>13</v>
      </c>
      <c r="BQ6" s="106" t="s">
        <v>14</v>
      </c>
      <c r="BR6" s="104" t="s">
        <v>15</v>
      </c>
    </row>
    <row r="7" spans="1:70" s="115" customFormat="1" ht="106.5" customHeight="1" x14ac:dyDescent="0.25">
      <c r="A7" s="127"/>
      <c r="B7" s="127"/>
      <c r="C7" s="139"/>
      <c r="D7" s="139"/>
      <c r="E7" s="137"/>
      <c r="F7" s="137"/>
      <c r="G7" s="135"/>
      <c r="H7" s="137"/>
      <c r="I7" s="139"/>
      <c r="J7" s="137"/>
      <c r="K7" s="137"/>
      <c r="L7" s="135"/>
      <c r="M7" s="137"/>
      <c r="N7" s="139"/>
      <c r="O7" s="137"/>
      <c r="P7" s="137"/>
      <c r="Q7" s="135"/>
      <c r="R7" s="135"/>
      <c r="S7" s="137"/>
      <c r="T7" s="139"/>
      <c r="U7" s="137"/>
      <c r="V7" s="137"/>
      <c r="W7" s="135"/>
      <c r="X7" s="137"/>
      <c r="Y7" s="139"/>
      <c r="Z7" s="137"/>
      <c r="AA7" s="137"/>
      <c r="AB7" s="135"/>
      <c r="AC7" s="140"/>
      <c r="AD7" s="141"/>
      <c r="AE7" s="140"/>
      <c r="AF7" s="140"/>
      <c r="AG7" s="140"/>
      <c r="AH7" s="140"/>
      <c r="AI7" s="141"/>
      <c r="AJ7" s="142"/>
      <c r="AK7" s="142"/>
      <c r="AL7" s="142"/>
      <c r="AM7" s="142"/>
      <c r="AN7" s="143"/>
      <c r="AO7" s="141"/>
      <c r="AP7" s="141"/>
      <c r="AQ7" s="141"/>
      <c r="AR7" s="141"/>
      <c r="AS7" s="142"/>
      <c r="AT7" s="141"/>
      <c r="AU7" s="142"/>
      <c r="AV7" s="141"/>
      <c r="AW7" s="142"/>
      <c r="AX7" s="141"/>
      <c r="AY7" s="141"/>
      <c r="AZ7" s="141"/>
      <c r="BA7" s="141"/>
      <c r="BB7" s="123" t="s">
        <v>52</v>
      </c>
      <c r="BC7" s="109" t="s">
        <v>53</v>
      </c>
      <c r="BD7" s="109" t="s">
        <v>54</v>
      </c>
      <c r="BE7" s="109" t="s">
        <v>52</v>
      </c>
      <c r="BF7" s="109" t="s">
        <v>53</v>
      </c>
      <c r="BG7" s="109" t="s">
        <v>54</v>
      </c>
      <c r="BH7" s="109" t="s">
        <v>52</v>
      </c>
      <c r="BI7" s="109" t="s">
        <v>53</v>
      </c>
      <c r="BJ7" s="109" t="s">
        <v>54</v>
      </c>
      <c r="BK7" s="109" t="s">
        <v>56</v>
      </c>
      <c r="BL7" s="109" t="s">
        <v>52</v>
      </c>
      <c r="BM7" s="109" t="s">
        <v>53</v>
      </c>
      <c r="BN7" s="110" t="s">
        <v>54</v>
      </c>
      <c r="BO7" s="111"/>
      <c r="BP7" s="112"/>
      <c r="BQ7" s="113"/>
      <c r="BR7" s="114"/>
    </row>
    <row r="8" spans="1:70" s="122" customFormat="1" ht="13.5" customHeight="1" x14ac:dyDescent="0.25">
      <c r="A8" s="3" t="s">
        <v>16</v>
      </c>
      <c r="B8" s="4"/>
      <c r="C8" s="5"/>
      <c r="D8" s="61"/>
      <c r="E8" s="6"/>
      <c r="F8" s="7"/>
      <c r="G8" s="8">
        <f t="shared" ref="G8:G57" si="0">SUM(C8:F8)</f>
        <v>0</v>
      </c>
      <c r="H8" s="5"/>
      <c r="I8" s="61"/>
      <c r="J8" s="6"/>
      <c r="K8" s="7"/>
      <c r="L8" s="9">
        <f t="shared" ref="L8:L59" si="1">SUM(H8:K8)</f>
        <v>0</v>
      </c>
      <c r="M8" s="10"/>
      <c r="N8" s="56"/>
      <c r="O8" s="11"/>
      <c r="P8" s="12"/>
      <c r="Q8" s="13">
        <f t="shared" ref="Q8:Q30" si="2">SUBTOTAL(9,M8:P8)</f>
        <v>0</v>
      </c>
      <c r="R8" s="14">
        <f t="shared" ref="R8:R56" si="3">SUM(G8+L8+Q8)</f>
        <v>0</v>
      </c>
      <c r="S8" s="15"/>
      <c r="T8" s="56"/>
      <c r="U8" s="6"/>
      <c r="V8" s="6"/>
      <c r="W8" s="16">
        <f t="shared" ref="W8:W59" si="4">SUM(S8:V8)</f>
        <v>0</v>
      </c>
      <c r="X8" s="5"/>
      <c r="Y8" s="61"/>
      <c r="Z8" s="6"/>
      <c r="AA8" s="6"/>
      <c r="AB8" s="16">
        <f t="shared" ref="AB8:AB60" si="5">SUM(X8:AA8)</f>
        <v>0</v>
      </c>
      <c r="AC8" s="10"/>
      <c r="AD8" s="56"/>
      <c r="AE8" s="11"/>
      <c r="AF8" s="11"/>
      <c r="AG8" s="17">
        <f t="shared" ref="AG8:AG57" si="6">SUM(AC8:AF8)</f>
        <v>0</v>
      </c>
      <c r="AH8" s="18">
        <f t="shared" ref="AH8:AH57" si="7">SUM(W8,AB8,AG8)</f>
        <v>0</v>
      </c>
      <c r="AI8" s="67"/>
      <c r="AJ8" s="18"/>
      <c r="AK8" s="15"/>
      <c r="AL8" s="67"/>
      <c r="AM8" s="84"/>
      <c r="AN8" s="89"/>
      <c r="AO8" s="67"/>
      <c r="AP8" s="94"/>
      <c r="AQ8" s="80"/>
      <c r="AR8" s="80"/>
      <c r="AS8" s="15"/>
      <c r="AT8" s="56"/>
      <c r="AU8" s="11"/>
      <c r="AV8" s="108"/>
      <c r="AW8" s="12"/>
      <c r="AX8" s="67"/>
      <c r="AY8" s="94"/>
      <c r="AZ8" s="67"/>
      <c r="BA8" s="84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7"/>
      <c r="BO8" s="118"/>
      <c r="BP8" s="119"/>
      <c r="BQ8" s="120"/>
      <c r="BR8" s="121"/>
    </row>
    <row r="9" spans="1:70" x14ac:dyDescent="0.25">
      <c r="A9" s="23" t="s">
        <v>16</v>
      </c>
      <c r="B9" s="24">
        <v>1</v>
      </c>
      <c r="C9" s="25">
        <v>155</v>
      </c>
      <c r="D9" s="62"/>
      <c r="E9" s="26">
        <v>142</v>
      </c>
      <c r="F9" s="27">
        <v>4</v>
      </c>
      <c r="G9" s="8">
        <f t="shared" si="0"/>
        <v>301</v>
      </c>
      <c r="H9" s="25"/>
      <c r="I9" s="62"/>
      <c r="J9" s="26"/>
      <c r="K9" s="27"/>
      <c r="L9" s="9">
        <f t="shared" si="1"/>
        <v>0</v>
      </c>
      <c r="M9" s="28">
        <v>3922</v>
      </c>
      <c r="N9" s="57"/>
      <c r="O9" s="29"/>
      <c r="P9" s="30"/>
      <c r="Q9" s="13">
        <f t="shared" si="2"/>
        <v>3922</v>
      </c>
      <c r="R9" s="14">
        <f t="shared" si="3"/>
        <v>4223</v>
      </c>
      <c r="S9" s="23">
        <v>150</v>
      </c>
      <c r="T9" s="62"/>
      <c r="U9" s="26">
        <v>142</v>
      </c>
      <c r="V9" s="26">
        <v>0</v>
      </c>
      <c r="W9" s="16">
        <f t="shared" si="4"/>
        <v>292</v>
      </c>
      <c r="X9" s="25"/>
      <c r="Y9" s="62"/>
      <c r="Z9" s="26"/>
      <c r="AA9" s="26"/>
      <c r="AB9" s="16">
        <f t="shared" si="5"/>
        <v>0</v>
      </c>
      <c r="AC9" s="28">
        <v>1512</v>
      </c>
      <c r="AD9" s="57"/>
      <c r="AE9" s="29"/>
      <c r="AF9" s="29"/>
      <c r="AG9" s="17">
        <f t="shared" si="6"/>
        <v>1512</v>
      </c>
      <c r="AH9" s="18">
        <f t="shared" si="7"/>
        <v>1804</v>
      </c>
      <c r="AI9" s="67"/>
      <c r="AJ9" s="73" t="s">
        <v>16</v>
      </c>
      <c r="AK9" s="31" t="s">
        <v>16</v>
      </c>
      <c r="AL9" s="78"/>
      <c r="AM9" s="85"/>
      <c r="AN9" s="90">
        <v>48475</v>
      </c>
      <c r="AO9" s="78"/>
      <c r="AP9" s="95"/>
      <c r="AQ9" s="81"/>
      <c r="AR9" s="81"/>
      <c r="AS9" s="31" t="s">
        <v>16</v>
      </c>
      <c r="AT9" s="57"/>
      <c r="AU9" s="29" t="s">
        <v>16</v>
      </c>
      <c r="AV9" s="70"/>
      <c r="AW9" s="30" t="s">
        <v>16</v>
      </c>
      <c r="AX9" s="78"/>
      <c r="AY9" s="95"/>
      <c r="AZ9" s="78"/>
      <c r="BA9" s="85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94"/>
      <c r="BO9" s="15"/>
      <c r="BP9" s="11"/>
      <c r="BQ9" s="12"/>
      <c r="BR9" s="22"/>
    </row>
    <row r="10" spans="1:70" x14ac:dyDescent="0.25">
      <c r="A10" s="33" t="s">
        <v>16</v>
      </c>
      <c r="B10" s="34">
        <v>1</v>
      </c>
      <c r="C10" s="35">
        <v>747</v>
      </c>
      <c r="D10" s="62"/>
      <c r="E10" s="36">
        <v>0</v>
      </c>
      <c r="F10" s="37">
        <v>12</v>
      </c>
      <c r="G10" s="8">
        <f t="shared" si="0"/>
        <v>759</v>
      </c>
      <c r="H10" s="35">
        <v>2</v>
      </c>
      <c r="I10" s="62"/>
      <c r="J10" s="36"/>
      <c r="K10" s="37"/>
      <c r="L10" s="9">
        <f t="shared" si="1"/>
        <v>2</v>
      </c>
      <c r="M10" s="38">
        <v>1347</v>
      </c>
      <c r="N10" s="57"/>
      <c r="O10" s="20"/>
      <c r="P10" s="21"/>
      <c r="Q10" s="13">
        <f t="shared" si="2"/>
        <v>1347</v>
      </c>
      <c r="R10" s="14">
        <f t="shared" si="3"/>
        <v>2108</v>
      </c>
      <c r="S10" s="33">
        <v>747</v>
      </c>
      <c r="T10" s="62"/>
      <c r="U10" s="36">
        <v>0</v>
      </c>
      <c r="V10" s="36">
        <v>12</v>
      </c>
      <c r="W10" s="16">
        <f t="shared" si="4"/>
        <v>759</v>
      </c>
      <c r="X10" s="35">
        <v>2</v>
      </c>
      <c r="Y10" s="62"/>
      <c r="Z10" s="36"/>
      <c r="AA10" s="36"/>
      <c r="AB10" s="16">
        <f t="shared" si="5"/>
        <v>2</v>
      </c>
      <c r="AC10" s="38">
        <v>1347</v>
      </c>
      <c r="AD10" s="57"/>
      <c r="AE10" s="20"/>
      <c r="AF10" s="20"/>
      <c r="AG10" s="17">
        <f t="shared" si="6"/>
        <v>1347</v>
      </c>
      <c r="AH10" s="18">
        <f t="shared" si="7"/>
        <v>2108</v>
      </c>
      <c r="AI10" s="67"/>
      <c r="AJ10" s="74" t="s">
        <v>16</v>
      </c>
      <c r="AK10" s="19" t="s">
        <v>16</v>
      </c>
      <c r="AL10" s="78"/>
      <c r="AM10" s="85"/>
      <c r="AN10" s="90">
        <v>35858</v>
      </c>
      <c r="AO10" s="78"/>
      <c r="AP10" s="95"/>
      <c r="AQ10" s="81"/>
      <c r="AR10" s="81"/>
      <c r="AS10" s="19" t="s">
        <v>16</v>
      </c>
      <c r="AT10" s="57"/>
      <c r="AU10" s="20" t="s">
        <v>16</v>
      </c>
      <c r="AV10" s="70"/>
      <c r="AW10" s="21" t="s">
        <v>16</v>
      </c>
      <c r="AX10" s="78"/>
      <c r="AY10" s="95"/>
      <c r="AZ10" s="78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95"/>
      <c r="BO10" s="31">
        <v>7</v>
      </c>
      <c r="BP10" s="29">
        <v>2</v>
      </c>
      <c r="BQ10" s="30">
        <v>7</v>
      </c>
      <c r="BR10" s="32">
        <v>627</v>
      </c>
    </row>
    <row r="11" spans="1:70" x14ac:dyDescent="0.25">
      <c r="A11" s="23" t="s">
        <v>16</v>
      </c>
      <c r="B11" s="24">
        <v>1</v>
      </c>
      <c r="C11" s="25">
        <v>5623</v>
      </c>
      <c r="D11" s="62"/>
      <c r="E11" s="26">
        <v>0</v>
      </c>
      <c r="F11" s="27">
        <v>0</v>
      </c>
      <c r="G11" s="8">
        <f t="shared" si="0"/>
        <v>5623</v>
      </c>
      <c r="H11" s="25">
        <v>0</v>
      </c>
      <c r="I11" s="62"/>
      <c r="J11" s="26">
        <v>0</v>
      </c>
      <c r="K11" s="27">
        <v>0</v>
      </c>
      <c r="L11" s="9">
        <f t="shared" si="1"/>
        <v>0</v>
      </c>
      <c r="M11" s="28">
        <v>4762</v>
      </c>
      <c r="N11" s="57"/>
      <c r="O11" s="29">
        <v>0</v>
      </c>
      <c r="P11" s="30">
        <v>0</v>
      </c>
      <c r="Q11" s="13">
        <f t="shared" si="2"/>
        <v>4762</v>
      </c>
      <c r="R11" s="14">
        <f t="shared" si="3"/>
        <v>10385</v>
      </c>
      <c r="S11" s="23">
        <v>4455</v>
      </c>
      <c r="T11" s="62"/>
      <c r="U11" s="26">
        <v>0</v>
      </c>
      <c r="V11" s="26">
        <v>0</v>
      </c>
      <c r="W11" s="16">
        <f t="shared" si="4"/>
        <v>4455</v>
      </c>
      <c r="X11" s="25">
        <v>0</v>
      </c>
      <c r="Y11" s="62"/>
      <c r="Z11" s="26">
        <v>0</v>
      </c>
      <c r="AA11" s="26">
        <v>0</v>
      </c>
      <c r="AB11" s="16">
        <f t="shared" si="5"/>
        <v>0</v>
      </c>
      <c r="AC11" s="28">
        <v>4762</v>
      </c>
      <c r="AD11" s="57"/>
      <c r="AE11" s="29">
        <v>0</v>
      </c>
      <c r="AF11" s="29">
        <v>0</v>
      </c>
      <c r="AG11" s="17">
        <f t="shared" si="6"/>
        <v>4762</v>
      </c>
      <c r="AH11" s="18">
        <f t="shared" si="7"/>
        <v>9217</v>
      </c>
      <c r="AI11" s="67"/>
      <c r="AJ11" s="73" t="s">
        <v>16</v>
      </c>
      <c r="AK11" s="31" t="s">
        <v>16</v>
      </c>
      <c r="AL11" s="78"/>
      <c r="AM11" s="85"/>
      <c r="AN11" s="90">
        <v>150000</v>
      </c>
      <c r="AO11" s="78"/>
      <c r="AP11" s="95"/>
      <c r="AQ11" s="81"/>
      <c r="AR11" s="81"/>
      <c r="AS11" s="31" t="s">
        <v>16</v>
      </c>
      <c r="AT11" s="57"/>
      <c r="AU11" s="29" t="s">
        <v>16</v>
      </c>
      <c r="AV11" s="70"/>
      <c r="AW11" s="30" t="s">
        <v>16</v>
      </c>
      <c r="AX11" s="78"/>
      <c r="AY11" s="95"/>
      <c r="AZ11" s="78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95"/>
      <c r="BO11" s="19">
        <v>2</v>
      </c>
      <c r="BP11" s="20">
        <v>6</v>
      </c>
      <c r="BQ11" s="21">
        <v>51</v>
      </c>
      <c r="BR11" s="39">
        <v>608</v>
      </c>
    </row>
    <row r="12" spans="1:70" x14ac:dyDescent="0.25">
      <c r="A12" s="19" t="s">
        <v>16</v>
      </c>
      <c r="B12" s="34">
        <v>1</v>
      </c>
      <c r="C12" s="38">
        <v>67600</v>
      </c>
      <c r="D12" s="57"/>
      <c r="E12" s="20">
        <v>6050</v>
      </c>
      <c r="F12" s="21">
        <v>182</v>
      </c>
      <c r="G12" s="8">
        <f t="shared" si="0"/>
        <v>73832</v>
      </c>
      <c r="H12" s="38">
        <v>2870</v>
      </c>
      <c r="I12" s="57"/>
      <c r="J12" s="20"/>
      <c r="K12" s="21"/>
      <c r="L12" s="9">
        <f t="shared" si="1"/>
        <v>2870</v>
      </c>
      <c r="M12" s="38"/>
      <c r="N12" s="57"/>
      <c r="O12" s="20"/>
      <c r="P12" s="21"/>
      <c r="Q12" s="13">
        <f t="shared" si="2"/>
        <v>0</v>
      </c>
      <c r="R12" s="14">
        <f t="shared" si="3"/>
        <v>76702</v>
      </c>
      <c r="S12" s="19">
        <v>60255</v>
      </c>
      <c r="T12" s="57"/>
      <c r="U12" s="20">
        <v>5970</v>
      </c>
      <c r="V12" s="20">
        <v>147</v>
      </c>
      <c r="W12" s="16">
        <f t="shared" si="4"/>
        <v>66372</v>
      </c>
      <c r="X12" s="38">
        <v>2696</v>
      </c>
      <c r="Y12" s="57"/>
      <c r="Z12" s="20"/>
      <c r="AA12" s="20"/>
      <c r="AB12" s="16">
        <f t="shared" si="5"/>
        <v>2696</v>
      </c>
      <c r="AC12" s="38"/>
      <c r="AD12" s="57"/>
      <c r="AE12" s="20"/>
      <c r="AF12" s="20"/>
      <c r="AG12" s="17">
        <f t="shared" si="6"/>
        <v>0</v>
      </c>
      <c r="AH12" s="18">
        <f t="shared" si="7"/>
        <v>69068</v>
      </c>
      <c r="AI12" s="67"/>
      <c r="AJ12" s="74" t="s">
        <v>16</v>
      </c>
      <c r="AK12" s="19" t="s">
        <v>16</v>
      </c>
      <c r="AL12" s="78"/>
      <c r="AM12" s="85"/>
      <c r="AN12" s="90">
        <v>275762</v>
      </c>
      <c r="AO12" s="78"/>
      <c r="AP12" s="95"/>
      <c r="AQ12" s="81"/>
      <c r="AR12" s="81"/>
      <c r="AS12" s="19" t="s">
        <v>16</v>
      </c>
      <c r="AT12" s="57"/>
      <c r="AU12" s="20" t="s">
        <v>16</v>
      </c>
      <c r="AV12" s="70"/>
      <c r="AW12" s="21" t="s">
        <v>16</v>
      </c>
      <c r="AX12" s="78"/>
      <c r="AY12" s="95"/>
      <c r="AZ12" s="78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95"/>
      <c r="BO12" s="31">
        <v>225</v>
      </c>
      <c r="BP12" s="29">
        <v>202</v>
      </c>
      <c r="BQ12" s="30">
        <v>173</v>
      </c>
      <c r="BR12" s="32">
        <v>3746</v>
      </c>
    </row>
    <row r="13" spans="1:70" x14ac:dyDescent="0.25">
      <c r="A13" s="23" t="s">
        <v>16</v>
      </c>
      <c r="B13" s="24"/>
      <c r="C13" s="25">
        <v>35</v>
      </c>
      <c r="D13" s="62"/>
      <c r="E13" s="26"/>
      <c r="F13" s="27"/>
      <c r="G13" s="8">
        <f t="shared" si="0"/>
        <v>35</v>
      </c>
      <c r="H13" s="25">
        <v>275</v>
      </c>
      <c r="I13" s="62"/>
      <c r="J13" s="26"/>
      <c r="K13" s="27"/>
      <c r="L13" s="9">
        <f t="shared" si="1"/>
        <v>275</v>
      </c>
      <c r="M13" s="28">
        <v>625</v>
      </c>
      <c r="N13" s="57"/>
      <c r="O13" s="29"/>
      <c r="P13" s="30"/>
      <c r="Q13" s="13">
        <f t="shared" si="2"/>
        <v>625</v>
      </c>
      <c r="R13" s="14">
        <f t="shared" si="3"/>
        <v>935</v>
      </c>
      <c r="S13" s="23">
        <v>35</v>
      </c>
      <c r="T13" s="62"/>
      <c r="U13" s="26"/>
      <c r="V13" s="26"/>
      <c r="W13" s="16">
        <f t="shared" si="4"/>
        <v>35</v>
      </c>
      <c r="X13" s="25">
        <v>275</v>
      </c>
      <c r="Y13" s="62"/>
      <c r="Z13" s="26"/>
      <c r="AA13" s="26"/>
      <c r="AB13" s="16">
        <f t="shared" si="5"/>
        <v>275</v>
      </c>
      <c r="AC13" s="28">
        <v>625</v>
      </c>
      <c r="AD13" s="57"/>
      <c r="AE13" s="29"/>
      <c r="AF13" s="29"/>
      <c r="AG13" s="17">
        <f t="shared" si="6"/>
        <v>625</v>
      </c>
      <c r="AH13" s="18">
        <f t="shared" si="7"/>
        <v>935</v>
      </c>
      <c r="AI13" s="67"/>
      <c r="AJ13" s="73" t="s">
        <v>16</v>
      </c>
      <c r="AK13" s="31" t="s">
        <v>16</v>
      </c>
      <c r="AL13" s="78"/>
      <c r="AM13" s="85"/>
      <c r="AN13" s="90">
        <v>20228</v>
      </c>
      <c r="AO13" s="78"/>
      <c r="AP13" s="95"/>
      <c r="AQ13" s="81"/>
      <c r="AR13" s="81"/>
      <c r="AS13" s="31" t="s">
        <v>16</v>
      </c>
      <c r="AT13" s="57"/>
      <c r="AU13" s="29" t="s">
        <v>16</v>
      </c>
      <c r="AV13" s="70"/>
      <c r="AW13" s="30" t="s">
        <v>16</v>
      </c>
      <c r="AX13" s="78"/>
      <c r="AY13" s="95"/>
      <c r="AZ13" s="78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95"/>
      <c r="BO13" s="19">
        <v>10</v>
      </c>
      <c r="BP13" s="20">
        <v>25</v>
      </c>
      <c r="BQ13" s="21">
        <v>455</v>
      </c>
      <c r="BR13" s="39">
        <v>2104</v>
      </c>
    </row>
    <row r="14" spans="1:70" x14ac:dyDescent="0.25">
      <c r="A14" s="19" t="s">
        <v>16</v>
      </c>
      <c r="B14" s="34">
        <v>0.9</v>
      </c>
      <c r="C14" s="38">
        <v>11276</v>
      </c>
      <c r="D14" s="57"/>
      <c r="E14" s="20">
        <v>827</v>
      </c>
      <c r="F14" s="21">
        <v>273</v>
      </c>
      <c r="G14" s="8">
        <f t="shared" si="0"/>
        <v>12376</v>
      </c>
      <c r="H14" s="38">
        <v>0</v>
      </c>
      <c r="I14" s="57"/>
      <c r="J14" s="20"/>
      <c r="K14" s="21"/>
      <c r="L14" s="9">
        <f t="shared" si="1"/>
        <v>0</v>
      </c>
      <c r="M14" s="38">
        <v>0</v>
      </c>
      <c r="N14" s="57"/>
      <c r="O14" s="20"/>
      <c r="P14" s="21"/>
      <c r="Q14" s="13">
        <f t="shared" si="2"/>
        <v>0</v>
      </c>
      <c r="R14" s="14">
        <f t="shared" si="3"/>
        <v>12376</v>
      </c>
      <c r="S14" s="19">
        <v>11276</v>
      </c>
      <c r="T14" s="57"/>
      <c r="U14" s="20">
        <v>827</v>
      </c>
      <c r="V14" s="20">
        <v>273</v>
      </c>
      <c r="W14" s="16">
        <f t="shared" si="4"/>
        <v>12376</v>
      </c>
      <c r="X14" s="38">
        <v>0</v>
      </c>
      <c r="Y14" s="57"/>
      <c r="Z14" s="20"/>
      <c r="AA14" s="20"/>
      <c r="AB14" s="16">
        <f t="shared" si="5"/>
        <v>0</v>
      </c>
      <c r="AC14" s="38">
        <v>0</v>
      </c>
      <c r="AD14" s="57"/>
      <c r="AE14" s="20"/>
      <c r="AF14" s="20"/>
      <c r="AG14" s="17">
        <f t="shared" si="6"/>
        <v>0</v>
      </c>
      <c r="AH14" s="18">
        <f t="shared" si="7"/>
        <v>12376</v>
      </c>
      <c r="AI14" s="67"/>
      <c r="AJ14" s="74" t="s">
        <v>17</v>
      </c>
      <c r="AK14" s="19" t="s">
        <v>16</v>
      </c>
      <c r="AL14" s="78"/>
      <c r="AM14" s="85"/>
      <c r="AN14" s="90">
        <v>95000</v>
      </c>
      <c r="AO14" s="78"/>
      <c r="AP14" s="95"/>
      <c r="AQ14" s="81"/>
      <c r="AR14" s="81"/>
      <c r="AS14" s="19" t="s">
        <v>16</v>
      </c>
      <c r="AT14" s="57"/>
      <c r="AU14" s="20" t="s">
        <v>17</v>
      </c>
      <c r="AV14" s="70"/>
      <c r="AW14" s="21" t="s">
        <v>16</v>
      </c>
      <c r="AX14" s="78"/>
      <c r="AY14" s="95"/>
      <c r="AZ14" s="78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95"/>
      <c r="BO14" s="31">
        <v>17</v>
      </c>
      <c r="BP14" s="29">
        <v>20</v>
      </c>
      <c r="BQ14" s="30">
        <v>15</v>
      </c>
      <c r="BR14" s="32">
        <v>428</v>
      </c>
    </row>
    <row r="15" spans="1:70" x14ac:dyDescent="0.25">
      <c r="A15" s="31" t="s">
        <v>16</v>
      </c>
      <c r="B15" s="24">
        <v>1</v>
      </c>
      <c r="C15" s="28">
        <v>413</v>
      </c>
      <c r="D15" s="57"/>
      <c r="E15" s="29"/>
      <c r="F15" s="30"/>
      <c r="G15" s="8">
        <f t="shared" si="0"/>
        <v>413</v>
      </c>
      <c r="H15" s="28">
        <v>0</v>
      </c>
      <c r="I15" s="57"/>
      <c r="J15" s="29"/>
      <c r="K15" s="30"/>
      <c r="L15" s="9">
        <f t="shared" si="1"/>
        <v>0</v>
      </c>
      <c r="M15" s="28">
        <v>2339</v>
      </c>
      <c r="N15" s="57"/>
      <c r="O15" s="29"/>
      <c r="P15" s="30"/>
      <c r="Q15" s="13">
        <f t="shared" si="2"/>
        <v>2339</v>
      </c>
      <c r="R15" s="14">
        <f t="shared" si="3"/>
        <v>2752</v>
      </c>
      <c r="S15" s="31">
        <v>413</v>
      </c>
      <c r="T15" s="57"/>
      <c r="U15" s="29"/>
      <c r="V15" s="29"/>
      <c r="W15" s="16">
        <f t="shared" si="4"/>
        <v>413</v>
      </c>
      <c r="X15" s="28">
        <v>0</v>
      </c>
      <c r="Y15" s="57"/>
      <c r="Z15" s="29"/>
      <c r="AA15" s="29"/>
      <c r="AB15" s="16">
        <f t="shared" si="5"/>
        <v>0</v>
      </c>
      <c r="AC15" s="28">
        <v>2339</v>
      </c>
      <c r="AD15" s="57"/>
      <c r="AE15" s="29"/>
      <c r="AF15" s="29"/>
      <c r="AG15" s="17">
        <f t="shared" si="6"/>
        <v>2339</v>
      </c>
      <c r="AH15" s="18">
        <f t="shared" si="7"/>
        <v>2752</v>
      </c>
      <c r="AI15" s="67"/>
      <c r="AJ15" s="73" t="s">
        <v>16</v>
      </c>
      <c r="AK15" s="31" t="s">
        <v>16</v>
      </c>
      <c r="AL15" s="78"/>
      <c r="AM15" s="85"/>
      <c r="AN15" s="90">
        <v>8500</v>
      </c>
      <c r="AO15" s="78"/>
      <c r="AP15" s="95"/>
      <c r="AQ15" s="81"/>
      <c r="AR15" s="81"/>
      <c r="AS15" s="31" t="s">
        <v>16</v>
      </c>
      <c r="AT15" s="57"/>
      <c r="AU15" s="29" t="s">
        <v>16</v>
      </c>
      <c r="AV15" s="70"/>
      <c r="AW15" s="30" t="s">
        <v>16</v>
      </c>
      <c r="AX15" s="78"/>
      <c r="AY15" s="95"/>
      <c r="AZ15" s="78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95"/>
      <c r="BO15" s="19">
        <v>4</v>
      </c>
      <c r="BP15" s="20">
        <v>4</v>
      </c>
      <c r="BQ15" s="21">
        <v>34</v>
      </c>
      <c r="BR15" s="39">
        <v>1330</v>
      </c>
    </row>
    <row r="16" spans="1:70" x14ac:dyDescent="0.25">
      <c r="A16" s="19" t="s">
        <v>16</v>
      </c>
      <c r="B16" s="34">
        <v>1</v>
      </c>
      <c r="C16" s="38">
        <v>205</v>
      </c>
      <c r="D16" s="57"/>
      <c r="E16" s="20">
        <v>4757</v>
      </c>
      <c r="F16" s="21">
        <v>1718</v>
      </c>
      <c r="G16" s="8">
        <f t="shared" si="0"/>
        <v>6680</v>
      </c>
      <c r="H16" s="38">
        <v>1816</v>
      </c>
      <c r="I16" s="57"/>
      <c r="J16" s="20"/>
      <c r="K16" s="21"/>
      <c r="L16" s="9">
        <f t="shared" si="1"/>
        <v>1816</v>
      </c>
      <c r="M16" s="38">
        <v>45644</v>
      </c>
      <c r="N16" s="57"/>
      <c r="O16" s="20"/>
      <c r="P16" s="21"/>
      <c r="Q16" s="13">
        <f t="shared" si="2"/>
        <v>45644</v>
      </c>
      <c r="R16" s="14">
        <f t="shared" si="3"/>
        <v>54140</v>
      </c>
      <c r="S16" s="19">
        <v>205</v>
      </c>
      <c r="T16" s="57"/>
      <c r="U16" s="20">
        <v>4654</v>
      </c>
      <c r="V16" s="21">
        <v>1666</v>
      </c>
      <c r="W16" s="16">
        <f t="shared" si="4"/>
        <v>6525</v>
      </c>
      <c r="X16" s="38">
        <v>1700</v>
      </c>
      <c r="Y16" s="57"/>
      <c r="Z16" s="20"/>
      <c r="AA16" s="21"/>
      <c r="AB16" s="16">
        <f t="shared" si="5"/>
        <v>1700</v>
      </c>
      <c r="AC16" s="38">
        <v>41476</v>
      </c>
      <c r="AD16" s="57"/>
      <c r="AE16" s="20"/>
      <c r="AF16" s="21"/>
      <c r="AG16" s="17">
        <f t="shared" si="6"/>
        <v>41476</v>
      </c>
      <c r="AH16" s="18">
        <f t="shared" si="7"/>
        <v>49701</v>
      </c>
      <c r="AI16" s="67"/>
      <c r="AJ16" s="74" t="s">
        <v>16</v>
      </c>
      <c r="AK16" s="19" t="s">
        <v>16</v>
      </c>
      <c r="AL16" s="78"/>
      <c r="AM16" s="85"/>
      <c r="AN16" s="90">
        <v>128000</v>
      </c>
      <c r="AO16" s="78"/>
      <c r="AP16" s="95"/>
      <c r="AQ16" s="81"/>
      <c r="AR16" s="81"/>
      <c r="AS16" s="19" t="s">
        <v>16</v>
      </c>
      <c r="AT16" s="57"/>
      <c r="AU16" s="20" t="s">
        <v>16</v>
      </c>
      <c r="AV16" s="70"/>
      <c r="AW16" s="21" t="s">
        <v>16</v>
      </c>
      <c r="AX16" s="78"/>
      <c r="AY16" s="95"/>
      <c r="AZ16" s="78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95"/>
      <c r="BO16" s="31">
        <v>2</v>
      </c>
      <c r="BP16" s="29">
        <v>112</v>
      </c>
      <c r="BQ16" s="30">
        <v>314</v>
      </c>
      <c r="BR16" s="32">
        <v>1459</v>
      </c>
    </row>
    <row r="17" spans="1:70" x14ac:dyDescent="0.25">
      <c r="A17" s="31" t="s">
        <v>16</v>
      </c>
      <c r="B17" s="24">
        <v>1</v>
      </c>
      <c r="C17" s="28">
        <v>547</v>
      </c>
      <c r="D17" s="57"/>
      <c r="E17" s="29">
        <v>23</v>
      </c>
      <c r="F17" s="30">
        <v>133</v>
      </c>
      <c r="G17" s="8">
        <f t="shared" si="0"/>
        <v>703</v>
      </c>
      <c r="H17" s="28">
        <v>0</v>
      </c>
      <c r="I17" s="57"/>
      <c r="J17" s="29"/>
      <c r="K17" s="30"/>
      <c r="L17" s="9">
        <f t="shared" si="1"/>
        <v>0</v>
      </c>
      <c r="M17" s="28">
        <v>5350</v>
      </c>
      <c r="N17" s="57"/>
      <c r="O17" s="29"/>
      <c r="P17" s="30"/>
      <c r="Q17" s="13">
        <f t="shared" si="2"/>
        <v>5350</v>
      </c>
      <c r="R17" s="14">
        <f t="shared" si="3"/>
        <v>6053</v>
      </c>
      <c r="S17" s="31">
        <v>544</v>
      </c>
      <c r="T17" s="57"/>
      <c r="U17" s="29">
        <v>21</v>
      </c>
      <c r="V17" s="29">
        <v>130</v>
      </c>
      <c r="W17" s="16">
        <f t="shared" si="4"/>
        <v>695</v>
      </c>
      <c r="X17" s="28">
        <v>0</v>
      </c>
      <c r="Y17" s="57"/>
      <c r="Z17" s="29"/>
      <c r="AA17" s="29"/>
      <c r="AB17" s="16">
        <f t="shared" si="5"/>
        <v>0</v>
      </c>
      <c r="AC17" s="28">
        <v>5344</v>
      </c>
      <c r="AD17" s="57"/>
      <c r="AE17" s="29"/>
      <c r="AF17" s="29"/>
      <c r="AG17" s="17">
        <f t="shared" si="6"/>
        <v>5344</v>
      </c>
      <c r="AH17" s="18">
        <f t="shared" si="7"/>
        <v>6039</v>
      </c>
      <c r="AI17" s="67"/>
      <c r="AJ17" s="73" t="s">
        <v>16</v>
      </c>
      <c r="AK17" s="31" t="s">
        <v>16</v>
      </c>
      <c r="AL17" s="78"/>
      <c r="AM17" s="85"/>
      <c r="AN17" s="90">
        <v>50000</v>
      </c>
      <c r="AO17" s="78"/>
      <c r="AP17" s="95"/>
      <c r="AQ17" s="81"/>
      <c r="AR17" s="81"/>
      <c r="AS17" s="31" t="s">
        <v>16</v>
      </c>
      <c r="AT17" s="57"/>
      <c r="AU17" s="29" t="s">
        <v>16</v>
      </c>
      <c r="AV17" s="70"/>
      <c r="AW17" s="30" t="s">
        <v>16</v>
      </c>
      <c r="AX17" s="78"/>
      <c r="AY17" s="95"/>
      <c r="AZ17" s="78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95"/>
      <c r="BO17" s="19">
        <v>10</v>
      </c>
      <c r="BP17" s="36">
        <v>6</v>
      </c>
      <c r="BQ17" s="21">
        <v>0</v>
      </c>
      <c r="BR17" s="39">
        <v>0</v>
      </c>
    </row>
    <row r="18" spans="1:70" x14ac:dyDescent="0.25">
      <c r="A18" s="19" t="s">
        <v>16</v>
      </c>
      <c r="B18" s="34">
        <v>1</v>
      </c>
      <c r="C18" s="38">
        <v>8</v>
      </c>
      <c r="D18" s="57"/>
      <c r="E18" s="20">
        <v>14</v>
      </c>
      <c r="F18" s="21"/>
      <c r="G18" s="8">
        <f t="shared" si="0"/>
        <v>22</v>
      </c>
      <c r="H18" s="38">
        <v>11</v>
      </c>
      <c r="I18" s="57"/>
      <c r="J18" s="20"/>
      <c r="K18" s="21"/>
      <c r="L18" s="9">
        <f t="shared" si="1"/>
        <v>11</v>
      </c>
      <c r="M18" s="38">
        <v>1484</v>
      </c>
      <c r="N18" s="57"/>
      <c r="O18" s="20"/>
      <c r="P18" s="21"/>
      <c r="Q18" s="13">
        <f t="shared" si="2"/>
        <v>1484</v>
      </c>
      <c r="R18" s="14">
        <f t="shared" si="3"/>
        <v>1517</v>
      </c>
      <c r="S18" s="19">
        <v>8</v>
      </c>
      <c r="T18" s="57"/>
      <c r="U18" s="20">
        <v>14</v>
      </c>
      <c r="V18" s="20"/>
      <c r="W18" s="16">
        <f t="shared" si="4"/>
        <v>22</v>
      </c>
      <c r="X18" s="38">
        <v>11</v>
      </c>
      <c r="Y18" s="57"/>
      <c r="Z18" s="20"/>
      <c r="AA18" s="20"/>
      <c r="AB18" s="16">
        <f t="shared" si="5"/>
        <v>11</v>
      </c>
      <c r="AC18" s="38">
        <v>1277</v>
      </c>
      <c r="AD18" s="57"/>
      <c r="AE18" s="20"/>
      <c r="AF18" s="20"/>
      <c r="AG18" s="17">
        <f t="shared" si="6"/>
        <v>1277</v>
      </c>
      <c r="AH18" s="18">
        <f t="shared" si="7"/>
        <v>1310</v>
      </c>
      <c r="AI18" s="67"/>
      <c r="AJ18" s="74" t="s">
        <v>17</v>
      </c>
      <c r="AK18" s="19" t="s">
        <v>16</v>
      </c>
      <c r="AL18" s="78"/>
      <c r="AM18" s="85"/>
      <c r="AN18" s="90">
        <v>7500</v>
      </c>
      <c r="AO18" s="78"/>
      <c r="AP18" s="95"/>
      <c r="AQ18" s="81"/>
      <c r="AR18" s="81"/>
      <c r="AS18" s="19" t="s">
        <v>17</v>
      </c>
      <c r="AT18" s="57"/>
      <c r="AU18" s="20" t="s">
        <v>16</v>
      </c>
      <c r="AV18" s="70"/>
      <c r="AW18" s="21" t="s">
        <v>18</v>
      </c>
      <c r="AX18" s="78"/>
      <c r="AY18" s="95"/>
      <c r="AZ18" s="78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95"/>
      <c r="BO18" s="31">
        <v>209</v>
      </c>
      <c r="BP18" s="29">
        <v>209</v>
      </c>
      <c r="BQ18" s="30">
        <v>30</v>
      </c>
      <c r="BR18" s="32">
        <v>191</v>
      </c>
    </row>
    <row r="19" spans="1:70" x14ac:dyDescent="0.25">
      <c r="A19" s="31" t="s">
        <v>16</v>
      </c>
      <c r="B19" s="24">
        <v>1</v>
      </c>
      <c r="C19" s="28">
        <v>1038</v>
      </c>
      <c r="D19" s="57"/>
      <c r="E19" s="29">
        <v>24</v>
      </c>
      <c r="F19" s="30"/>
      <c r="G19" s="8">
        <f t="shared" si="0"/>
        <v>1062</v>
      </c>
      <c r="H19" s="28">
        <v>28</v>
      </c>
      <c r="I19" s="57"/>
      <c r="J19" s="29"/>
      <c r="K19" s="30"/>
      <c r="L19" s="9">
        <f t="shared" si="1"/>
        <v>28</v>
      </c>
      <c r="M19" s="28">
        <v>316</v>
      </c>
      <c r="N19" s="57"/>
      <c r="O19" s="29"/>
      <c r="P19" s="30"/>
      <c r="Q19" s="13">
        <f t="shared" si="2"/>
        <v>316</v>
      </c>
      <c r="R19" s="14">
        <f t="shared" si="3"/>
        <v>1406</v>
      </c>
      <c r="S19" s="31">
        <v>1015</v>
      </c>
      <c r="T19" s="57"/>
      <c r="U19" s="29">
        <v>24</v>
      </c>
      <c r="V19" s="29"/>
      <c r="W19" s="16">
        <f t="shared" si="4"/>
        <v>1039</v>
      </c>
      <c r="X19" s="28">
        <v>28</v>
      </c>
      <c r="Y19" s="57"/>
      <c r="Z19" s="29"/>
      <c r="AA19" s="29"/>
      <c r="AB19" s="16">
        <f t="shared" si="5"/>
        <v>28</v>
      </c>
      <c r="AC19" s="28">
        <v>315</v>
      </c>
      <c r="AD19" s="57"/>
      <c r="AE19" s="29"/>
      <c r="AF19" s="29"/>
      <c r="AG19" s="17">
        <f t="shared" si="6"/>
        <v>315</v>
      </c>
      <c r="AH19" s="18">
        <f t="shared" si="7"/>
        <v>1382</v>
      </c>
      <c r="AI19" s="67"/>
      <c r="AJ19" s="73" t="s">
        <v>16</v>
      </c>
      <c r="AK19" s="31" t="s">
        <v>16</v>
      </c>
      <c r="AL19" s="78"/>
      <c r="AM19" s="85"/>
      <c r="AN19" s="90">
        <v>70000</v>
      </c>
      <c r="AO19" s="78"/>
      <c r="AP19" s="95"/>
      <c r="AQ19" s="81"/>
      <c r="AR19" s="81"/>
      <c r="AS19" s="31" t="s">
        <v>17</v>
      </c>
      <c r="AT19" s="57"/>
      <c r="AU19" s="29" t="s">
        <v>17</v>
      </c>
      <c r="AV19" s="70"/>
      <c r="AW19" s="30" t="s">
        <v>16</v>
      </c>
      <c r="AX19" s="78"/>
      <c r="AY19" s="95"/>
      <c r="AZ19" s="78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95"/>
      <c r="BO19" s="19">
        <v>4</v>
      </c>
      <c r="BP19" s="20">
        <v>4</v>
      </c>
      <c r="BQ19" s="21">
        <v>1</v>
      </c>
      <c r="BR19" s="39">
        <v>125</v>
      </c>
    </row>
    <row r="20" spans="1:70" x14ac:dyDescent="0.25">
      <c r="A20" s="19" t="s">
        <v>16</v>
      </c>
      <c r="B20" s="34">
        <v>0.15</v>
      </c>
      <c r="C20" s="38">
        <v>475</v>
      </c>
      <c r="D20" s="57"/>
      <c r="E20" s="20"/>
      <c r="F20" s="20"/>
      <c r="G20" s="8">
        <f t="shared" si="0"/>
        <v>475</v>
      </c>
      <c r="H20" s="38"/>
      <c r="I20" s="57"/>
      <c r="J20" s="20"/>
      <c r="K20" s="20"/>
      <c r="L20" s="9">
        <f t="shared" si="1"/>
        <v>0</v>
      </c>
      <c r="M20" s="38"/>
      <c r="N20" s="57"/>
      <c r="O20" s="20"/>
      <c r="P20" s="20"/>
      <c r="Q20" s="13">
        <f t="shared" si="2"/>
        <v>0</v>
      </c>
      <c r="R20" s="14">
        <f t="shared" si="3"/>
        <v>475</v>
      </c>
      <c r="S20" s="19">
        <v>469</v>
      </c>
      <c r="T20" s="57"/>
      <c r="U20" s="20"/>
      <c r="V20" s="20"/>
      <c r="W20" s="16">
        <f t="shared" si="4"/>
        <v>469</v>
      </c>
      <c r="X20" s="38"/>
      <c r="Y20" s="57"/>
      <c r="Z20" s="20"/>
      <c r="AA20" s="20"/>
      <c r="AB20" s="16">
        <f t="shared" si="5"/>
        <v>0</v>
      </c>
      <c r="AC20" s="38">
        <v>3476</v>
      </c>
      <c r="AD20" s="57"/>
      <c r="AE20" s="20"/>
      <c r="AF20" s="20"/>
      <c r="AG20" s="17">
        <f t="shared" si="6"/>
        <v>3476</v>
      </c>
      <c r="AH20" s="18">
        <f t="shared" si="7"/>
        <v>3945</v>
      </c>
      <c r="AI20" s="67"/>
      <c r="AJ20" s="74" t="s">
        <v>17</v>
      </c>
      <c r="AK20" s="19" t="s">
        <v>17</v>
      </c>
      <c r="AL20" s="78"/>
      <c r="AM20" s="85"/>
      <c r="AN20" s="90">
        <v>5000</v>
      </c>
      <c r="AO20" s="78"/>
      <c r="AP20" s="95"/>
      <c r="AQ20" s="81"/>
      <c r="AR20" s="81"/>
      <c r="AS20" s="19" t="s">
        <v>16</v>
      </c>
      <c r="AT20" s="57"/>
      <c r="AU20" s="20" t="s">
        <v>16</v>
      </c>
      <c r="AV20" s="70"/>
      <c r="AW20" s="21" t="s">
        <v>16</v>
      </c>
      <c r="AX20" s="78"/>
      <c r="AY20" s="95"/>
      <c r="AZ20" s="78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95"/>
      <c r="BO20" s="31">
        <v>3</v>
      </c>
      <c r="BP20" s="29">
        <v>112</v>
      </c>
      <c r="BQ20" s="30">
        <v>4</v>
      </c>
      <c r="BR20" s="32">
        <v>100</v>
      </c>
    </row>
    <row r="21" spans="1:70" x14ac:dyDescent="0.25">
      <c r="A21" s="31" t="s">
        <v>16</v>
      </c>
      <c r="B21" s="24">
        <v>0.33</v>
      </c>
      <c r="C21" s="28">
        <v>1894</v>
      </c>
      <c r="D21" s="57"/>
      <c r="E21" s="29"/>
      <c r="F21" s="29"/>
      <c r="G21" s="16">
        <f t="shared" si="0"/>
        <v>1894</v>
      </c>
      <c r="H21" s="28"/>
      <c r="I21" s="57"/>
      <c r="J21" s="29"/>
      <c r="K21" s="29"/>
      <c r="L21" s="16">
        <f t="shared" si="1"/>
        <v>0</v>
      </c>
      <c r="M21" s="28">
        <v>1219</v>
      </c>
      <c r="N21" s="57"/>
      <c r="O21" s="29"/>
      <c r="P21" s="29"/>
      <c r="Q21" s="13">
        <f t="shared" si="2"/>
        <v>1219</v>
      </c>
      <c r="R21" s="14">
        <f t="shared" si="3"/>
        <v>3113</v>
      </c>
      <c r="S21" s="31">
        <v>1894</v>
      </c>
      <c r="T21" s="57"/>
      <c r="U21" s="29"/>
      <c r="V21" s="29"/>
      <c r="W21" s="16">
        <f t="shared" si="4"/>
        <v>1894</v>
      </c>
      <c r="X21" s="28"/>
      <c r="Y21" s="57"/>
      <c r="Z21" s="29"/>
      <c r="AA21" s="29"/>
      <c r="AB21" s="16">
        <f t="shared" si="5"/>
        <v>0</v>
      </c>
      <c r="AC21" s="28">
        <v>1219</v>
      </c>
      <c r="AD21" s="57"/>
      <c r="AE21" s="29"/>
      <c r="AF21" s="29"/>
      <c r="AG21" s="17">
        <f t="shared" si="6"/>
        <v>1219</v>
      </c>
      <c r="AH21" s="18">
        <f t="shared" si="7"/>
        <v>3113</v>
      </c>
      <c r="AI21" s="67"/>
      <c r="AJ21" s="73" t="s">
        <v>16</v>
      </c>
      <c r="AK21" s="31" t="s">
        <v>16</v>
      </c>
      <c r="AL21" s="78"/>
      <c r="AM21" s="85"/>
      <c r="AN21" s="90">
        <v>5000</v>
      </c>
      <c r="AO21" s="78"/>
      <c r="AP21" s="95"/>
      <c r="AQ21" s="81"/>
      <c r="AR21" s="81"/>
      <c r="AS21" s="31" t="s">
        <v>17</v>
      </c>
      <c r="AT21" s="57"/>
      <c r="AU21" s="29" t="s">
        <v>16</v>
      </c>
      <c r="AV21" s="70"/>
      <c r="AW21" s="30" t="s">
        <v>16</v>
      </c>
      <c r="AX21" s="78"/>
      <c r="AY21" s="95"/>
      <c r="AZ21" s="78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95"/>
      <c r="BO21" s="19">
        <v>5</v>
      </c>
      <c r="BP21" s="20"/>
      <c r="BQ21" s="21">
        <v>737</v>
      </c>
      <c r="BR21" s="39">
        <v>382</v>
      </c>
    </row>
    <row r="22" spans="1:70" x14ac:dyDescent="0.25">
      <c r="A22" s="19" t="s">
        <v>16</v>
      </c>
      <c r="B22" s="34">
        <v>1</v>
      </c>
      <c r="C22" s="38"/>
      <c r="D22" s="57"/>
      <c r="E22" s="20">
        <v>17</v>
      </c>
      <c r="F22" s="21">
        <v>6</v>
      </c>
      <c r="G22" s="8">
        <f t="shared" si="0"/>
        <v>23</v>
      </c>
      <c r="H22" s="38">
        <v>463</v>
      </c>
      <c r="I22" s="57"/>
      <c r="J22" s="20"/>
      <c r="K22" s="21"/>
      <c r="L22" s="9">
        <f t="shared" si="1"/>
        <v>463</v>
      </c>
      <c r="M22" s="38">
        <v>1983</v>
      </c>
      <c r="N22" s="57"/>
      <c r="O22" s="20"/>
      <c r="P22" s="21"/>
      <c r="Q22" s="13">
        <f t="shared" si="2"/>
        <v>1983</v>
      </c>
      <c r="R22" s="14">
        <f t="shared" si="3"/>
        <v>2469</v>
      </c>
      <c r="S22" s="19"/>
      <c r="T22" s="57"/>
      <c r="U22" s="20">
        <v>17</v>
      </c>
      <c r="V22" s="20">
        <v>3</v>
      </c>
      <c r="W22" s="16">
        <f t="shared" si="4"/>
        <v>20</v>
      </c>
      <c r="X22" s="38">
        <v>463</v>
      </c>
      <c r="Y22" s="57"/>
      <c r="Z22" s="20"/>
      <c r="AA22" s="20"/>
      <c r="AB22" s="16">
        <f t="shared" si="5"/>
        <v>463</v>
      </c>
      <c r="AC22" s="38">
        <v>1983</v>
      </c>
      <c r="AD22" s="57"/>
      <c r="AE22" s="20"/>
      <c r="AF22" s="20"/>
      <c r="AG22" s="17">
        <f t="shared" si="6"/>
        <v>1983</v>
      </c>
      <c r="AH22" s="18">
        <f t="shared" si="7"/>
        <v>2466</v>
      </c>
      <c r="AI22" s="67"/>
      <c r="AJ22" s="74" t="s">
        <v>16</v>
      </c>
      <c r="AK22" s="19" t="s">
        <v>16</v>
      </c>
      <c r="AL22" s="78"/>
      <c r="AM22" s="85"/>
      <c r="AN22" s="90">
        <v>152000</v>
      </c>
      <c r="AO22" s="78"/>
      <c r="AP22" s="95"/>
      <c r="AQ22" s="81"/>
      <c r="AR22" s="81"/>
      <c r="AS22" s="19" t="s">
        <v>16</v>
      </c>
      <c r="AT22" s="57"/>
      <c r="AU22" s="20" t="s">
        <v>16</v>
      </c>
      <c r="AV22" s="70"/>
      <c r="AW22" s="21" t="s">
        <v>16</v>
      </c>
      <c r="AX22" s="78"/>
      <c r="AY22" s="95"/>
      <c r="AZ22" s="78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95"/>
      <c r="BO22" s="31">
        <v>193</v>
      </c>
      <c r="BP22" s="29">
        <v>192</v>
      </c>
      <c r="BQ22" s="30">
        <v>150</v>
      </c>
      <c r="BR22" s="32"/>
    </row>
    <row r="23" spans="1:70" x14ac:dyDescent="0.25">
      <c r="A23" s="31" t="s">
        <v>16</v>
      </c>
      <c r="B23" s="24">
        <v>1</v>
      </c>
      <c r="C23" s="28">
        <v>21</v>
      </c>
      <c r="D23" s="57"/>
      <c r="E23" s="29">
        <v>17</v>
      </c>
      <c r="F23" s="30">
        <v>0</v>
      </c>
      <c r="G23" s="8">
        <f t="shared" si="0"/>
        <v>38</v>
      </c>
      <c r="H23" s="28">
        <v>32</v>
      </c>
      <c r="I23" s="57"/>
      <c r="J23" s="29">
        <v>0</v>
      </c>
      <c r="K23" s="30">
        <v>0</v>
      </c>
      <c r="L23" s="9">
        <f t="shared" si="1"/>
        <v>32</v>
      </c>
      <c r="M23" s="28">
        <v>1661</v>
      </c>
      <c r="N23" s="57"/>
      <c r="O23" s="29">
        <v>0</v>
      </c>
      <c r="P23" s="30">
        <v>0</v>
      </c>
      <c r="Q23" s="13">
        <f t="shared" si="2"/>
        <v>1661</v>
      </c>
      <c r="R23" s="14">
        <f t="shared" si="3"/>
        <v>1731</v>
      </c>
      <c r="S23" s="31">
        <v>21</v>
      </c>
      <c r="T23" s="57"/>
      <c r="U23" s="29">
        <v>17</v>
      </c>
      <c r="V23" s="29">
        <v>0</v>
      </c>
      <c r="W23" s="16">
        <f t="shared" si="4"/>
        <v>38</v>
      </c>
      <c r="X23" s="28">
        <v>28</v>
      </c>
      <c r="Y23" s="57"/>
      <c r="Z23" s="29">
        <v>0</v>
      </c>
      <c r="AA23" s="29">
        <v>0</v>
      </c>
      <c r="AB23" s="16">
        <f t="shared" si="5"/>
        <v>28</v>
      </c>
      <c r="AC23" s="28">
        <v>1661</v>
      </c>
      <c r="AD23" s="57"/>
      <c r="AE23" s="29">
        <v>0</v>
      </c>
      <c r="AF23" s="29">
        <v>0</v>
      </c>
      <c r="AG23" s="17">
        <f t="shared" si="6"/>
        <v>1661</v>
      </c>
      <c r="AH23" s="18">
        <f t="shared" si="7"/>
        <v>1727</v>
      </c>
      <c r="AI23" s="67"/>
      <c r="AJ23" s="73" t="s">
        <v>16</v>
      </c>
      <c r="AK23" s="31" t="s">
        <v>16</v>
      </c>
      <c r="AL23" s="78"/>
      <c r="AM23" s="85"/>
      <c r="AN23" s="90">
        <v>10000</v>
      </c>
      <c r="AO23" s="78"/>
      <c r="AP23" s="95"/>
      <c r="AQ23" s="81"/>
      <c r="AR23" s="81"/>
      <c r="AS23" s="31" t="s">
        <v>16</v>
      </c>
      <c r="AT23" s="57"/>
      <c r="AU23" s="29" t="s">
        <v>16</v>
      </c>
      <c r="AV23" s="70"/>
      <c r="AW23" s="30" t="s">
        <v>16</v>
      </c>
      <c r="AX23" s="78"/>
      <c r="AY23" s="95"/>
      <c r="AZ23" s="78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95"/>
      <c r="BO23" s="19">
        <v>110</v>
      </c>
      <c r="BP23" s="20">
        <v>89</v>
      </c>
      <c r="BQ23" s="21">
        <v>81</v>
      </c>
      <c r="BR23" s="39">
        <v>120</v>
      </c>
    </row>
    <row r="24" spans="1:70" x14ac:dyDescent="0.25">
      <c r="A24" s="19" t="s">
        <v>17</v>
      </c>
      <c r="B24" s="34">
        <v>0</v>
      </c>
      <c r="C24" s="38">
        <v>15</v>
      </c>
      <c r="D24" s="57"/>
      <c r="E24" s="20"/>
      <c r="F24" s="21">
        <v>24</v>
      </c>
      <c r="G24" s="8">
        <f t="shared" si="0"/>
        <v>39</v>
      </c>
      <c r="H24" s="38">
        <v>0</v>
      </c>
      <c r="I24" s="57"/>
      <c r="J24" s="20"/>
      <c r="K24" s="21">
        <v>0</v>
      </c>
      <c r="L24" s="9">
        <f t="shared" si="1"/>
        <v>0</v>
      </c>
      <c r="M24" s="38">
        <v>1247</v>
      </c>
      <c r="N24" s="57"/>
      <c r="O24" s="20"/>
      <c r="P24" s="21">
        <v>0</v>
      </c>
      <c r="Q24" s="13">
        <f t="shared" si="2"/>
        <v>1247</v>
      </c>
      <c r="R24" s="14">
        <f t="shared" si="3"/>
        <v>1286</v>
      </c>
      <c r="S24" s="19">
        <v>15</v>
      </c>
      <c r="T24" s="57"/>
      <c r="U24" s="20"/>
      <c r="V24" s="20">
        <v>22</v>
      </c>
      <c r="W24" s="16">
        <f t="shared" si="4"/>
        <v>37</v>
      </c>
      <c r="X24" s="38">
        <v>0</v>
      </c>
      <c r="Y24" s="57"/>
      <c r="Z24" s="20"/>
      <c r="AA24" s="20">
        <v>0</v>
      </c>
      <c r="AB24" s="16">
        <f t="shared" si="5"/>
        <v>0</v>
      </c>
      <c r="AC24" s="38">
        <v>1247</v>
      </c>
      <c r="AD24" s="57"/>
      <c r="AE24" s="20"/>
      <c r="AF24" s="20">
        <v>0</v>
      </c>
      <c r="AG24" s="17">
        <f t="shared" si="6"/>
        <v>1247</v>
      </c>
      <c r="AH24" s="18">
        <f t="shared" si="7"/>
        <v>1284</v>
      </c>
      <c r="AI24" s="67"/>
      <c r="AJ24" s="74" t="s">
        <v>16</v>
      </c>
      <c r="AK24" s="19" t="s">
        <v>16</v>
      </c>
      <c r="AL24" s="78"/>
      <c r="AM24" s="85"/>
      <c r="AN24" s="90">
        <v>200000</v>
      </c>
      <c r="AO24" s="78"/>
      <c r="AP24" s="95"/>
      <c r="AQ24" s="81"/>
      <c r="AR24" s="81"/>
      <c r="AS24" s="19" t="s">
        <v>16</v>
      </c>
      <c r="AT24" s="57"/>
      <c r="AU24" s="20" t="s">
        <v>16</v>
      </c>
      <c r="AV24" s="70"/>
      <c r="AW24" s="21" t="s">
        <v>16</v>
      </c>
      <c r="AX24" s="78"/>
      <c r="AY24" s="95"/>
      <c r="AZ24" s="78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95"/>
      <c r="BO24" s="31">
        <v>2</v>
      </c>
      <c r="BP24" s="29">
        <v>50</v>
      </c>
      <c r="BQ24" s="30">
        <v>25</v>
      </c>
      <c r="BR24" s="32">
        <v>355</v>
      </c>
    </row>
    <row r="25" spans="1:70" x14ac:dyDescent="0.25">
      <c r="A25" s="31" t="s">
        <v>16</v>
      </c>
      <c r="B25" s="24">
        <v>1</v>
      </c>
      <c r="C25" s="28">
        <v>2510</v>
      </c>
      <c r="D25" s="57"/>
      <c r="E25" s="29">
        <v>109</v>
      </c>
      <c r="F25" s="30">
        <v>127</v>
      </c>
      <c r="G25" s="8">
        <f t="shared" si="0"/>
        <v>2746</v>
      </c>
      <c r="H25" s="28">
        <v>0</v>
      </c>
      <c r="I25" s="57"/>
      <c r="J25" s="29">
        <v>0</v>
      </c>
      <c r="K25" s="30">
        <v>0</v>
      </c>
      <c r="L25" s="9">
        <f t="shared" si="1"/>
        <v>0</v>
      </c>
      <c r="M25" s="28">
        <v>6099</v>
      </c>
      <c r="N25" s="57"/>
      <c r="O25" s="29">
        <v>0</v>
      </c>
      <c r="P25" s="30">
        <v>0</v>
      </c>
      <c r="Q25" s="13">
        <f>SUBTOTAL(9,M25:P25)</f>
        <v>6099</v>
      </c>
      <c r="R25" s="14">
        <f t="shared" si="3"/>
        <v>8845</v>
      </c>
      <c r="S25" s="31">
        <v>2510</v>
      </c>
      <c r="T25" s="57"/>
      <c r="U25" s="29">
        <v>109</v>
      </c>
      <c r="V25" s="29">
        <v>127</v>
      </c>
      <c r="W25" s="16">
        <f t="shared" si="4"/>
        <v>2746</v>
      </c>
      <c r="X25" s="28">
        <v>0</v>
      </c>
      <c r="Y25" s="57"/>
      <c r="Z25" s="29">
        <v>0</v>
      </c>
      <c r="AA25" s="29">
        <v>0</v>
      </c>
      <c r="AB25" s="16">
        <f t="shared" si="5"/>
        <v>0</v>
      </c>
      <c r="AC25" s="28">
        <v>6099</v>
      </c>
      <c r="AD25" s="57"/>
      <c r="AE25" s="29">
        <v>0</v>
      </c>
      <c r="AF25" s="29">
        <v>0</v>
      </c>
      <c r="AG25" s="17">
        <f t="shared" si="6"/>
        <v>6099</v>
      </c>
      <c r="AH25" s="18">
        <f t="shared" si="7"/>
        <v>8845</v>
      </c>
      <c r="AI25" s="67"/>
      <c r="AJ25" s="73" t="s">
        <v>16</v>
      </c>
      <c r="AK25" s="31" t="s">
        <v>16</v>
      </c>
      <c r="AL25" s="78"/>
      <c r="AM25" s="85"/>
      <c r="AN25" s="90">
        <v>250000</v>
      </c>
      <c r="AO25" s="78"/>
      <c r="AP25" s="95"/>
      <c r="AQ25" s="81"/>
      <c r="AR25" s="81"/>
      <c r="AS25" s="31" t="s">
        <v>16</v>
      </c>
      <c r="AT25" s="57"/>
      <c r="AU25" s="29" t="s">
        <v>16</v>
      </c>
      <c r="AV25" s="70"/>
      <c r="AW25" s="30" t="s">
        <v>16</v>
      </c>
      <c r="AX25" s="78"/>
      <c r="AY25" s="95"/>
      <c r="AZ25" s="78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95"/>
      <c r="BO25" s="19">
        <v>119</v>
      </c>
      <c r="BP25" s="20">
        <v>20</v>
      </c>
      <c r="BQ25" s="21">
        <v>8</v>
      </c>
      <c r="BR25" s="39">
        <v>90</v>
      </c>
    </row>
    <row r="26" spans="1:70" x14ac:dyDescent="0.25">
      <c r="A26" s="19" t="s">
        <v>16</v>
      </c>
      <c r="B26" s="34"/>
      <c r="C26" s="38">
        <v>457</v>
      </c>
      <c r="D26" s="57"/>
      <c r="E26" s="20"/>
      <c r="F26" s="21">
        <v>157</v>
      </c>
      <c r="G26" s="8">
        <f t="shared" si="0"/>
        <v>614</v>
      </c>
      <c r="H26" s="38"/>
      <c r="I26" s="57"/>
      <c r="J26" s="20"/>
      <c r="K26" s="21"/>
      <c r="L26" s="9">
        <f t="shared" si="1"/>
        <v>0</v>
      </c>
      <c r="M26" s="38"/>
      <c r="N26" s="57"/>
      <c r="O26" s="20"/>
      <c r="P26" s="21">
        <v>111</v>
      </c>
      <c r="Q26" s="13">
        <f t="shared" si="2"/>
        <v>111</v>
      </c>
      <c r="R26" s="14">
        <f t="shared" si="3"/>
        <v>725</v>
      </c>
      <c r="S26" s="19">
        <v>473</v>
      </c>
      <c r="T26" s="57"/>
      <c r="U26" s="20"/>
      <c r="V26" s="20">
        <v>151</v>
      </c>
      <c r="W26" s="16">
        <f t="shared" si="4"/>
        <v>624</v>
      </c>
      <c r="X26" s="38"/>
      <c r="Y26" s="57"/>
      <c r="Z26" s="20"/>
      <c r="AA26" s="20"/>
      <c r="AB26" s="16">
        <f t="shared" si="5"/>
        <v>0</v>
      </c>
      <c r="AC26" s="38"/>
      <c r="AD26" s="57"/>
      <c r="AE26" s="20"/>
      <c r="AF26" s="20">
        <v>43</v>
      </c>
      <c r="AG26" s="17">
        <f t="shared" si="6"/>
        <v>43</v>
      </c>
      <c r="AH26" s="18">
        <f t="shared" si="7"/>
        <v>667</v>
      </c>
      <c r="AI26" s="67"/>
      <c r="AJ26" s="74" t="s">
        <v>16</v>
      </c>
      <c r="AK26" s="19" t="s">
        <v>16</v>
      </c>
      <c r="AL26" s="78"/>
      <c r="AM26" s="85"/>
      <c r="AN26" s="90"/>
      <c r="AO26" s="78"/>
      <c r="AP26" s="95"/>
      <c r="AQ26" s="81"/>
      <c r="AR26" s="81"/>
      <c r="AS26" s="19" t="s">
        <v>16</v>
      </c>
      <c r="AT26" s="57"/>
      <c r="AU26" s="20" t="s">
        <v>16</v>
      </c>
      <c r="AV26" s="70"/>
      <c r="AW26" s="21" t="s">
        <v>16</v>
      </c>
      <c r="AX26" s="78"/>
      <c r="AY26" s="95"/>
      <c r="AZ26" s="78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95"/>
      <c r="BO26" s="31">
        <v>221</v>
      </c>
      <c r="BP26" s="29">
        <v>57</v>
      </c>
      <c r="BQ26" s="30">
        <v>35</v>
      </c>
      <c r="BR26" s="32">
        <v>661</v>
      </c>
    </row>
    <row r="27" spans="1:70" x14ac:dyDescent="0.25">
      <c r="A27" s="31" t="s">
        <v>16</v>
      </c>
      <c r="B27" s="24">
        <v>1</v>
      </c>
      <c r="C27" s="28">
        <v>1407</v>
      </c>
      <c r="D27" s="57"/>
      <c r="E27" s="29"/>
      <c r="F27" s="30"/>
      <c r="G27" s="8">
        <f t="shared" si="0"/>
        <v>1407</v>
      </c>
      <c r="H27" s="28">
        <v>0</v>
      </c>
      <c r="I27" s="57"/>
      <c r="J27" s="29"/>
      <c r="K27" s="30"/>
      <c r="L27" s="9">
        <f t="shared" si="1"/>
        <v>0</v>
      </c>
      <c r="M27" s="28">
        <v>9804</v>
      </c>
      <c r="N27" s="57"/>
      <c r="O27" s="29"/>
      <c r="P27" s="30"/>
      <c r="Q27" s="13">
        <f t="shared" si="2"/>
        <v>9804</v>
      </c>
      <c r="R27" s="14">
        <f t="shared" si="3"/>
        <v>11211</v>
      </c>
      <c r="S27" s="31">
        <v>1325</v>
      </c>
      <c r="T27" s="57"/>
      <c r="U27" s="29"/>
      <c r="V27" s="29"/>
      <c r="W27" s="16">
        <f t="shared" si="4"/>
        <v>1325</v>
      </c>
      <c r="X27" s="28">
        <v>0</v>
      </c>
      <c r="Y27" s="57"/>
      <c r="Z27" s="29"/>
      <c r="AA27" s="29"/>
      <c r="AB27" s="16">
        <f t="shared" si="5"/>
        <v>0</v>
      </c>
      <c r="AC27" s="28">
        <v>9804</v>
      </c>
      <c r="AD27" s="57"/>
      <c r="AE27" s="29"/>
      <c r="AF27" s="29"/>
      <c r="AG27" s="17">
        <f t="shared" si="6"/>
        <v>9804</v>
      </c>
      <c r="AH27" s="18">
        <f t="shared" si="7"/>
        <v>11129</v>
      </c>
      <c r="AI27" s="67"/>
      <c r="AJ27" s="73" t="s">
        <v>16</v>
      </c>
      <c r="AK27" s="31" t="s">
        <v>16</v>
      </c>
      <c r="AL27" s="78"/>
      <c r="AM27" s="85"/>
      <c r="AN27" s="90">
        <v>155000</v>
      </c>
      <c r="AO27" s="78"/>
      <c r="AP27" s="95"/>
      <c r="AQ27" s="81"/>
      <c r="AR27" s="81"/>
      <c r="AS27" s="31" t="s">
        <v>17</v>
      </c>
      <c r="AT27" s="57"/>
      <c r="AU27" s="29" t="s">
        <v>17</v>
      </c>
      <c r="AV27" s="70"/>
      <c r="AW27" s="30" t="s">
        <v>17</v>
      </c>
      <c r="AX27" s="78"/>
      <c r="AY27" s="95"/>
      <c r="AZ27" s="78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95"/>
      <c r="BO27" s="19">
        <v>14</v>
      </c>
      <c r="BP27" s="20">
        <v>12</v>
      </c>
      <c r="BQ27" s="21">
        <v>52</v>
      </c>
      <c r="BR27" s="39">
        <v>619</v>
      </c>
    </row>
    <row r="28" spans="1:70" x14ac:dyDescent="0.25">
      <c r="A28" s="19" t="s">
        <v>16</v>
      </c>
      <c r="B28" s="34">
        <v>0.7</v>
      </c>
      <c r="C28" s="38">
        <v>2670</v>
      </c>
      <c r="D28" s="57"/>
      <c r="E28" s="20">
        <v>650</v>
      </c>
      <c r="F28" s="21">
        <v>134</v>
      </c>
      <c r="G28" s="8">
        <f t="shared" si="0"/>
        <v>3454</v>
      </c>
      <c r="H28" s="38"/>
      <c r="I28" s="57"/>
      <c r="J28" s="20"/>
      <c r="K28" s="21"/>
      <c r="L28" s="9">
        <f t="shared" si="1"/>
        <v>0</v>
      </c>
      <c r="M28" s="38"/>
      <c r="N28" s="57"/>
      <c r="O28" s="20"/>
      <c r="P28" s="21"/>
      <c r="Q28" s="13">
        <f t="shared" si="2"/>
        <v>0</v>
      </c>
      <c r="R28" s="14">
        <f t="shared" si="3"/>
        <v>3454</v>
      </c>
      <c r="S28" s="19">
        <v>2670</v>
      </c>
      <c r="T28" s="57"/>
      <c r="U28" s="20">
        <v>650</v>
      </c>
      <c r="V28" s="20">
        <v>134</v>
      </c>
      <c r="W28" s="16">
        <f t="shared" si="4"/>
        <v>3454</v>
      </c>
      <c r="X28" s="38"/>
      <c r="Y28" s="57"/>
      <c r="Z28" s="20"/>
      <c r="AA28" s="20"/>
      <c r="AB28" s="16">
        <f t="shared" si="5"/>
        <v>0</v>
      </c>
      <c r="AC28" s="38"/>
      <c r="AD28" s="57"/>
      <c r="AE28" s="20"/>
      <c r="AF28" s="20"/>
      <c r="AG28" s="17">
        <f t="shared" si="6"/>
        <v>0</v>
      </c>
      <c r="AH28" s="18">
        <f t="shared" si="7"/>
        <v>3454</v>
      </c>
      <c r="AI28" s="67"/>
      <c r="AJ28" s="74" t="s">
        <v>16</v>
      </c>
      <c r="AK28" s="19" t="s">
        <v>16</v>
      </c>
      <c r="AL28" s="78"/>
      <c r="AM28" s="85"/>
      <c r="AN28" s="90">
        <v>19753</v>
      </c>
      <c r="AO28" s="78"/>
      <c r="AP28" s="95"/>
      <c r="AQ28" s="81"/>
      <c r="AR28" s="81"/>
      <c r="AS28" s="19" t="s">
        <v>16</v>
      </c>
      <c r="AT28" s="57"/>
      <c r="AU28" s="20" t="s">
        <v>16</v>
      </c>
      <c r="AV28" s="70"/>
      <c r="AW28" s="21" t="s">
        <v>16</v>
      </c>
      <c r="AX28" s="78"/>
      <c r="AY28" s="95"/>
      <c r="AZ28" s="78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95"/>
      <c r="BO28" s="31">
        <v>5</v>
      </c>
      <c r="BP28" s="29">
        <v>2</v>
      </c>
      <c r="BQ28" s="30">
        <v>357</v>
      </c>
      <c r="BR28" s="32">
        <v>1450</v>
      </c>
    </row>
    <row r="29" spans="1:70" x14ac:dyDescent="0.25">
      <c r="A29" s="31" t="s">
        <v>16</v>
      </c>
      <c r="B29" s="24">
        <v>0.35</v>
      </c>
      <c r="C29" s="28">
        <v>13983</v>
      </c>
      <c r="D29" s="57"/>
      <c r="E29" s="29">
        <v>500</v>
      </c>
      <c r="F29" s="29">
        <v>244</v>
      </c>
      <c r="G29" s="16">
        <f t="shared" si="0"/>
        <v>14727</v>
      </c>
      <c r="H29" s="28"/>
      <c r="I29" s="57"/>
      <c r="J29" s="29"/>
      <c r="K29" s="29"/>
      <c r="L29" s="16">
        <f t="shared" si="1"/>
        <v>0</v>
      </c>
      <c r="M29" s="28">
        <v>11512</v>
      </c>
      <c r="N29" s="57"/>
      <c r="O29" s="29"/>
      <c r="P29" s="29"/>
      <c r="Q29" s="13">
        <f t="shared" si="2"/>
        <v>11512</v>
      </c>
      <c r="R29" s="14">
        <f t="shared" si="3"/>
        <v>26239</v>
      </c>
      <c r="S29" s="31">
        <v>13983</v>
      </c>
      <c r="T29" s="57"/>
      <c r="U29" s="29">
        <v>491</v>
      </c>
      <c r="V29" s="29">
        <v>205</v>
      </c>
      <c r="W29" s="16">
        <f t="shared" si="4"/>
        <v>14679</v>
      </c>
      <c r="X29" s="28"/>
      <c r="Y29" s="57"/>
      <c r="Z29" s="29"/>
      <c r="AA29" s="29"/>
      <c r="AB29" s="16">
        <f t="shared" si="5"/>
        <v>0</v>
      </c>
      <c r="AC29" s="28">
        <v>11512</v>
      </c>
      <c r="AD29" s="57"/>
      <c r="AE29" s="29"/>
      <c r="AF29" s="29"/>
      <c r="AG29" s="17">
        <f t="shared" si="6"/>
        <v>11512</v>
      </c>
      <c r="AH29" s="18">
        <f t="shared" si="7"/>
        <v>26191</v>
      </c>
      <c r="AI29" s="67"/>
      <c r="AJ29" s="73" t="s">
        <v>17</v>
      </c>
      <c r="AK29" s="31" t="s">
        <v>16</v>
      </c>
      <c r="AL29" s="78"/>
      <c r="AM29" s="85"/>
      <c r="AN29" s="90">
        <v>122157</v>
      </c>
      <c r="AO29" s="78"/>
      <c r="AP29" s="95"/>
      <c r="AQ29" s="81"/>
      <c r="AR29" s="81"/>
      <c r="AS29" s="31" t="s">
        <v>16</v>
      </c>
      <c r="AT29" s="57"/>
      <c r="AU29" s="29" t="s">
        <v>16</v>
      </c>
      <c r="AV29" s="70"/>
      <c r="AW29" s="30" t="s">
        <v>16</v>
      </c>
      <c r="AX29" s="78"/>
      <c r="AY29" s="95"/>
      <c r="AZ29" s="78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95"/>
      <c r="BO29" s="19">
        <v>79</v>
      </c>
      <c r="BP29" s="20">
        <v>83</v>
      </c>
      <c r="BQ29" s="21">
        <v>53</v>
      </c>
      <c r="BR29" s="39"/>
    </row>
    <row r="30" spans="1:70" x14ac:dyDescent="0.25">
      <c r="A30" s="19" t="s">
        <v>16</v>
      </c>
      <c r="B30" s="34">
        <v>0.25</v>
      </c>
      <c r="C30" s="38"/>
      <c r="D30" s="57"/>
      <c r="E30" s="20">
        <v>58</v>
      </c>
      <c r="F30" s="21">
        <v>106</v>
      </c>
      <c r="G30" s="8">
        <f t="shared" si="0"/>
        <v>164</v>
      </c>
      <c r="H30" s="38">
        <v>735</v>
      </c>
      <c r="I30" s="57"/>
      <c r="J30" s="20"/>
      <c r="K30" s="21"/>
      <c r="L30" s="9">
        <f t="shared" si="1"/>
        <v>735</v>
      </c>
      <c r="M30" s="38">
        <v>6939</v>
      </c>
      <c r="N30" s="57"/>
      <c r="O30" s="20"/>
      <c r="P30" s="21">
        <v>25</v>
      </c>
      <c r="Q30" s="13">
        <f t="shared" si="2"/>
        <v>6964</v>
      </c>
      <c r="R30" s="14">
        <f t="shared" si="3"/>
        <v>7863</v>
      </c>
      <c r="S30" s="19"/>
      <c r="T30" s="57"/>
      <c r="U30" s="20">
        <v>58</v>
      </c>
      <c r="V30" s="20">
        <v>67</v>
      </c>
      <c r="W30" s="16">
        <f t="shared" si="4"/>
        <v>125</v>
      </c>
      <c r="X30" s="38">
        <v>506</v>
      </c>
      <c r="Y30" s="57"/>
      <c r="Z30" s="20"/>
      <c r="AA30" s="20"/>
      <c r="AB30" s="16">
        <f t="shared" si="5"/>
        <v>506</v>
      </c>
      <c r="AC30" s="38">
        <v>6939</v>
      </c>
      <c r="AD30" s="57"/>
      <c r="AE30" s="20"/>
      <c r="AF30" s="20">
        <v>11</v>
      </c>
      <c r="AG30" s="17">
        <f t="shared" si="6"/>
        <v>6950</v>
      </c>
      <c r="AH30" s="18">
        <f t="shared" si="7"/>
        <v>7581</v>
      </c>
      <c r="AI30" s="67"/>
      <c r="AJ30" s="74" t="s">
        <v>16</v>
      </c>
      <c r="AK30" s="19" t="s">
        <v>16</v>
      </c>
      <c r="AL30" s="78"/>
      <c r="AM30" s="85"/>
      <c r="AN30" s="90">
        <v>320960</v>
      </c>
      <c r="AO30" s="78"/>
      <c r="AP30" s="95"/>
      <c r="AQ30" s="81"/>
      <c r="AR30" s="81"/>
      <c r="AS30" s="19" t="s">
        <v>16</v>
      </c>
      <c r="AT30" s="57"/>
      <c r="AU30" s="20" t="s">
        <v>16</v>
      </c>
      <c r="AV30" s="70"/>
      <c r="AW30" s="21" t="s">
        <v>16</v>
      </c>
      <c r="AX30" s="78"/>
      <c r="AY30" s="95"/>
      <c r="AZ30" s="78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95"/>
      <c r="BO30" s="31">
        <v>5</v>
      </c>
      <c r="BP30" s="29">
        <v>555</v>
      </c>
      <c r="BQ30" s="30">
        <v>378</v>
      </c>
      <c r="BR30" s="32">
        <v>2300</v>
      </c>
    </row>
    <row r="31" spans="1:70" x14ac:dyDescent="0.25">
      <c r="A31" s="31" t="s">
        <v>16</v>
      </c>
      <c r="B31" s="24">
        <v>1</v>
      </c>
      <c r="C31" s="40">
        <v>3581</v>
      </c>
      <c r="D31" s="57"/>
      <c r="E31" s="29">
        <v>6</v>
      </c>
      <c r="F31" s="30">
        <v>20</v>
      </c>
      <c r="G31" s="8">
        <f t="shared" si="0"/>
        <v>3607</v>
      </c>
      <c r="H31" s="28"/>
      <c r="I31" s="57"/>
      <c r="J31" s="29"/>
      <c r="K31" s="30"/>
      <c r="L31" s="9">
        <f t="shared" si="1"/>
        <v>0</v>
      </c>
      <c r="M31" s="28">
        <v>3332</v>
      </c>
      <c r="N31" s="57"/>
      <c r="O31" s="29"/>
      <c r="P31" s="30"/>
      <c r="Q31" s="13">
        <f>SUBTOTAL(9,M31:P31)</f>
        <v>3332</v>
      </c>
      <c r="R31" s="14">
        <f>SUM(G31+L31+Q31)</f>
        <v>6939</v>
      </c>
      <c r="S31" s="31">
        <v>3555</v>
      </c>
      <c r="T31" s="57"/>
      <c r="U31" s="29"/>
      <c r="V31" s="29"/>
      <c r="W31" s="16">
        <f t="shared" si="4"/>
        <v>3555</v>
      </c>
      <c r="X31" s="28"/>
      <c r="Y31" s="57"/>
      <c r="Z31" s="29"/>
      <c r="AA31" s="29"/>
      <c r="AB31" s="16">
        <f t="shared" si="5"/>
        <v>0</v>
      </c>
      <c r="AC31" s="28">
        <v>3332</v>
      </c>
      <c r="AD31" s="57"/>
      <c r="AE31" s="29"/>
      <c r="AF31" s="29"/>
      <c r="AG31" s="17">
        <f t="shared" si="6"/>
        <v>3332</v>
      </c>
      <c r="AH31" s="18">
        <f t="shared" si="7"/>
        <v>6887</v>
      </c>
      <c r="AI31" s="67"/>
      <c r="AJ31" s="73" t="s">
        <v>16</v>
      </c>
      <c r="AK31" s="31" t="s">
        <v>16</v>
      </c>
      <c r="AL31" s="78"/>
      <c r="AM31" s="85"/>
      <c r="AN31" s="90">
        <v>28000</v>
      </c>
      <c r="AO31" s="78"/>
      <c r="AP31" s="95"/>
      <c r="AQ31" s="81"/>
      <c r="AR31" s="81"/>
      <c r="AS31" s="31" t="s">
        <v>16</v>
      </c>
      <c r="AT31" s="57"/>
      <c r="AU31" s="29" t="s">
        <v>16</v>
      </c>
      <c r="AV31" s="70"/>
      <c r="AW31" s="30" t="s">
        <v>16</v>
      </c>
      <c r="AX31" s="78"/>
      <c r="AY31" s="95"/>
      <c r="AZ31" s="78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95"/>
      <c r="BO31" s="19">
        <v>5</v>
      </c>
      <c r="BP31" s="20"/>
      <c r="BQ31" s="21"/>
      <c r="BR31" s="39"/>
    </row>
    <row r="32" spans="1:70" x14ac:dyDescent="0.25">
      <c r="A32" s="19" t="s">
        <v>16</v>
      </c>
      <c r="B32" s="34"/>
      <c r="C32" s="38">
        <v>3799</v>
      </c>
      <c r="D32" s="57"/>
      <c r="E32" s="20">
        <v>135</v>
      </c>
      <c r="F32" s="21">
        <v>0</v>
      </c>
      <c r="G32" s="8">
        <f t="shared" si="0"/>
        <v>3934</v>
      </c>
      <c r="H32" s="38"/>
      <c r="I32" s="57"/>
      <c r="J32" s="20"/>
      <c r="K32" s="21"/>
      <c r="L32" s="9">
        <f t="shared" si="1"/>
        <v>0</v>
      </c>
      <c r="M32" s="38">
        <v>13746</v>
      </c>
      <c r="N32" s="57"/>
      <c r="O32" s="20"/>
      <c r="P32" s="21"/>
      <c r="Q32" s="13">
        <f>SUBTOTAL(9,M32:P32)</f>
        <v>13746</v>
      </c>
      <c r="R32" s="14">
        <f>SUM(G32+L32+Q32)</f>
        <v>17680</v>
      </c>
      <c r="S32" s="19">
        <v>2955</v>
      </c>
      <c r="T32" s="57"/>
      <c r="U32" s="20">
        <v>135</v>
      </c>
      <c r="V32" s="20">
        <v>0</v>
      </c>
      <c r="W32" s="16">
        <f t="shared" si="4"/>
        <v>3090</v>
      </c>
      <c r="X32" s="38"/>
      <c r="Y32" s="57"/>
      <c r="Z32" s="20"/>
      <c r="AA32" s="20"/>
      <c r="AB32" s="16">
        <f t="shared" si="5"/>
        <v>0</v>
      </c>
      <c r="AC32" s="38">
        <v>13746</v>
      </c>
      <c r="AD32" s="57"/>
      <c r="AE32" s="20"/>
      <c r="AF32" s="20"/>
      <c r="AG32" s="17">
        <f t="shared" si="6"/>
        <v>13746</v>
      </c>
      <c r="AH32" s="18">
        <f t="shared" si="7"/>
        <v>16836</v>
      </c>
      <c r="AI32" s="67"/>
      <c r="AJ32" s="74" t="s">
        <v>16</v>
      </c>
      <c r="AK32" s="19" t="s">
        <v>16</v>
      </c>
      <c r="AL32" s="78"/>
      <c r="AM32" s="85"/>
      <c r="AN32" s="90">
        <v>60000</v>
      </c>
      <c r="AO32" s="78"/>
      <c r="AP32" s="95"/>
      <c r="AQ32" s="81"/>
      <c r="AR32" s="81"/>
      <c r="AS32" s="19" t="s">
        <v>16</v>
      </c>
      <c r="AT32" s="57"/>
      <c r="AU32" s="20" t="s">
        <v>16</v>
      </c>
      <c r="AV32" s="70"/>
      <c r="AW32" s="21" t="s">
        <v>16</v>
      </c>
      <c r="AX32" s="78"/>
      <c r="AY32" s="95"/>
      <c r="AZ32" s="78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95"/>
      <c r="BO32" s="31">
        <v>219</v>
      </c>
      <c r="BP32" s="29">
        <v>219</v>
      </c>
      <c r="BQ32" s="30">
        <v>331</v>
      </c>
      <c r="BR32" s="32">
        <v>1324</v>
      </c>
    </row>
    <row r="33" spans="1:70" x14ac:dyDescent="0.25">
      <c r="A33" s="31" t="s">
        <v>16</v>
      </c>
      <c r="B33" s="24">
        <v>0.5</v>
      </c>
      <c r="C33" s="28">
        <v>0</v>
      </c>
      <c r="D33" s="57"/>
      <c r="E33" s="29">
        <v>16</v>
      </c>
      <c r="F33" s="29"/>
      <c r="G33" s="16">
        <f t="shared" si="0"/>
        <v>16</v>
      </c>
      <c r="H33" s="28">
        <v>39</v>
      </c>
      <c r="I33" s="57"/>
      <c r="J33" s="29"/>
      <c r="K33" s="29"/>
      <c r="L33" s="16">
        <f t="shared" si="1"/>
        <v>39</v>
      </c>
      <c r="M33" s="28">
        <v>235</v>
      </c>
      <c r="N33" s="57"/>
      <c r="O33" s="29"/>
      <c r="P33" s="29"/>
      <c r="Q33" s="13">
        <f t="shared" ref="Q33:Q43" si="8">SUBTOTAL(9,M33:P33)</f>
        <v>235</v>
      </c>
      <c r="R33" s="14">
        <f t="shared" si="3"/>
        <v>290</v>
      </c>
      <c r="S33" s="31"/>
      <c r="T33" s="57"/>
      <c r="U33" s="29">
        <v>16</v>
      </c>
      <c r="V33" s="29"/>
      <c r="W33" s="16">
        <f t="shared" si="4"/>
        <v>16</v>
      </c>
      <c r="X33" s="28">
        <v>39</v>
      </c>
      <c r="Y33" s="57"/>
      <c r="Z33" s="29"/>
      <c r="AA33" s="29"/>
      <c r="AB33" s="16">
        <f t="shared" si="5"/>
        <v>39</v>
      </c>
      <c r="AC33" s="28">
        <v>234</v>
      </c>
      <c r="AD33" s="57"/>
      <c r="AE33" s="29"/>
      <c r="AF33" s="29"/>
      <c r="AG33" s="17">
        <f t="shared" si="6"/>
        <v>234</v>
      </c>
      <c r="AH33" s="18">
        <f t="shared" si="7"/>
        <v>289</v>
      </c>
      <c r="AI33" s="67"/>
      <c r="AJ33" s="73" t="s">
        <v>16</v>
      </c>
      <c r="AK33" s="31" t="s">
        <v>16</v>
      </c>
      <c r="AL33" s="78"/>
      <c r="AM33" s="85"/>
      <c r="AN33" s="90">
        <v>40000</v>
      </c>
      <c r="AO33" s="78"/>
      <c r="AP33" s="95"/>
      <c r="AQ33" s="81"/>
      <c r="AR33" s="81"/>
      <c r="AS33" s="31" t="s">
        <v>16</v>
      </c>
      <c r="AT33" s="57"/>
      <c r="AU33" s="29" t="s">
        <v>16</v>
      </c>
      <c r="AV33" s="70"/>
      <c r="AW33" s="30" t="s">
        <v>16</v>
      </c>
      <c r="AX33" s="78"/>
      <c r="AY33" s="95"/>
      <c r="AZ33" s="78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95"/>
      <c r="BO33" s="19">
        <v>81</v>
      </c>
      <c r="BP33" s="20">
        <v>81</v>
      </c>
      <c r="BQ33" s="21">
        <v>0</v>
      </c>
      <c r="BR33" s="39">
        <v>0</v>
      </c>
    </row>
    <row r="34" spans="1:70" x14ac:dyDescent="0.25">
      <c r="A34" s="19" t="s">
        <v>16</v>
      </c>
      <c r="B34" s="34">
        <v>0.33</v>
      </c>
      <c r="C34" s="38">
        <v>776</v>
      </c>
      <c r="D34" s="57"/>
      <c r="E34" s="20"/>
      <c r="F34" s="21"/>
      <c r="G34" s="8">
        <f t="shared" si="0"/>
        <v>776</v>
      </c>
      <c r="H34" s="38"/>
      <c r="I34" s="57"/>
      <c r="J34" s="20"/>
      <c r="K34" s="21"/>
      <c r="L34" s="9">
        <f t="shared" si="1"/>
        <v>0</v>
      </c>
      <c r="M34" s="38">
        <v>2210</v>
      </c>
      <c r="N34" s="57"/>
      <c r="O34" s="20"/>
      <c r="P34" s="21"/>
      <c r="Q34" s="13">
        <f t="shared" si="8"/>
        <v>2210</v>
      </c>
      <c r="R34" s="14">
        <f t="shared" si="3"/>
        <v>2986</v>
      </c>
      <c r="S34" s="19">
        <v>776</v>
      </c>
      <c r="T34" s="57"/>
      <c r="U34" s="20"/>
      <c r="V34" s="20"/>
      <c r="W34" s="16">
        <f t="shared" si="4"/>
        <v>776</v>
      </c>
      <c r="X34" s="38"/>
      <c r="Y34" s="57"/>
      <c r="Z34" s="20"/>
      <c r="AA34" s="20"/>
      <c r="AB34" s="16">
        <f t="shared" si="5"/>
        <v>0</v>
      </c>
      <c r="AC34" s="38">
        <v>2210</v>
      </c>
      <c r="AD34" s="57"/>
      <c r="AE34" s="20"/>
      <c r="AF34" s="20"/>
      <c r="AG34" s="17">
        <f t="shared" si="6"/>
        <v>2210</v>
      </c>
      <c r="AH34" s="18">
        <f t="shared" si="7"/>
        <v>2986</v>
      </c>
      <c r="AI34" s="67"/>
      <c r="AJ34" s="74" t="s">
        <v>17</v>
      </c>
      <c r="AK34" s="19" t="s">
        <v>17</v>
      </c>
      <c r="AL34" s="78"/>
      <c r="AM34" s="85"/>
      <c r="AN34" s="90">
        <v>40000</v>
      </c>
      <c r="AO34" s="78"/>
      <c r="AP34" s="95"/>
      <c r="AQ34" s="81"/>
      <c r="AR34" s="81"/>
      <c r="AS34" s="19" t="s">
        <v>16</v>
      </c>
      <c r="AT34" s="57"/>
      <c r="AU34" s="20" t="s">
        <v>16</v>
      </c>
      <c r="AV34" s="70"/>
      <c r="AW34" s="21" t="s">
        <v>16</v>
      </c>
      <c r="AX34" s="78"/>
      <c r="AY34" s="95"/>
      <c r="AZ34" s="78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95"/>
      <c r="BO34" s="31">
        <v>107</v>
      </c>
      <c r="BP34" s="29">
        <v>0</v>
      </c>
      <c r="BQ34" s="30">
        <v>0</v>
      </c>
      <c r="BR34" s="32">
        <v>0</v>
      </c>
    </row>
    <row r="35" spans="1:70" x14ac:dyDescent="0.25">
      <c r="A35" s="31" t="s">
        <v>16</v>
      </c>
      <c r="B35" s="24">
        <v>0.75</v>
      </c>
      <c r="C35" s="28">
        <v>0</v>
      </c>
      <c r="D35" s="57"/>
      <c r="E35" s="29">
        <v>12</v>
      </c>
      <c r="F35" s="29">
        <v>7</v>
      </c>
      <c r="G35" s="16">
        <f t="shared" si="0"/>
        <v>19</v>
      </c>
      <c r="H35" s="28">
        <v>442</v>
      </c>
      <c r="I35" s="57"/>
      <c r="J35" s="29"/>
      <c r="K35" s="29"/>
      <c r="L35" s="16">
        <f t="shared" si="1"/>
        <v>442</v>
      </c>
      <c r="M35" s="28">
        <v>1519</v>
      </c>
      <c r="N35" s="57"/>
      <c r="O35" s="29">
        <v>0</v>
      </c>
      <c r="P35" s="29">
        <v>0</v>
      </c>
      <c r="Q35" s="13">
        <f t="shared" si="8"/>
        <v>1519</v>
      </c>
      <c r="R35" s="14">
        <f t="shared" si="3"/>
        <v>1980</v>
      </c>
      <c r="S35" s="31">
        <v>0</v>
      </c>
      <c r="T35" s="57"/>
      <c r="U35" s="29">
        <v>11</v>
      </c>
      <c r="V35" s="29">
        <v>20</v>
      </c>
      <c r="W35" s="16">
        <f t="shared" si="4"/>
        <v>31</v>
      </c>
      <c r="X35" s="28">
        <v>434</v>
      </c>
      <c r="Y35" s="57"/>
      <c r="Z35" s="29"/>
      <c r="AA35" s="29"/>
      <c r="AB35" s="16">
        <f t="shared" si="5"/>
        <v>434</v>
      </c>
      <c r="AC35" s="28">
        <v>1519</v>
      </c>
      <c r="AD35" s="57"/>
      <c r="AE35" s="29">
        <v>0</v>
      </c>
      <c r="AF35" s="29">
        <v>0</v>
      </c>
      <c r="AG35" s="17">
        <f t="shared" si="6"/>
        <v>1519</v>
      </c>
      <c r="AH35" s="18">
        <f t="shared" si="7"/>
        <v>1984</v>
      </c>
      <c r="AI35" s="67"/>
      <c r="AJ35" s="73" t="s">
        <v>16</v>
      </c>
      <c r="AK35" s="31" t="s">
        <v>17</v>
      </c>
      <c r="AL35" s="78"/>
      <c r="AM35" s="85"/>
      <c r="AN35" s="90">
        <v>154000</v>
      </c>
      <c r="AO35" s="78"/>
      <c r="AP35" s="95"/>
      <c r="AQ35" s="81"/>
      <c r="AR35" s="81"/>
      <c r="AS35" s="31" t="s">
        <v>16</v>
      </c>
      <c r="AT35" s="57"/>
      <c r="AU35" s="29" t="s">
        <v>16</v>
      </c>
      <c r="AV35" s="70"/>
      <c r="AW35" s="30" t="s">
        <v>16</v>
      </c>
      <c r="AX35" s="78"/>
      <c r="AY35" s="95"/>
      <c r="AZ35" s="78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95"/>
      <c r="BO35" s="19">
        <v>59</v>
      </c>
      <c r="BP35" s="20">
        <v>59</v>
      </c>
      <c r="BQ35" s="21">
        <v>107</v>
      </c>
      <c r="BR35" s="39"/>
    </row>
    <row r="36" spans="1:70" x14ac:dyDescent="0.25">
      <c r="A36" s="19" t="s">
        <v>16</v>
      </c>
      <c r="B36" s="34">
        <v>1</v>
      </c>
      <c r="C36" s="38">
        <v>3749</v>
      </c>
      <c r="D36" s="57"/>
      <c r="E36" s="20">
        <v>28</v>
      </c>
      <c r="F36" s="20">
        <v>68</v>
      </c>
      <c r="G36" s="16">
        <f t="shared" si="0"/>
        <v>3845</v>
      </c>
      <c r="H36" s="38">
        <v>0</v>
      </c>
      <c r="I36" s="57"/>
      <c r="J36" s="20">
        <v>0</v>
      </c>
      <c r="K36" s="20">
        <v>0</v>
      </c>
      <c r="L36" s="16">
        <f t="shared" si="1"/>
        <v>0</v>
      </c>
      <c r="M36" s="38">
        <v>3362</v>
      </c>
      <c r="N36" s="57"/>
      <c r="O36" s="20">
        <v>0</v>
      </c>
      <c r="P36" s="20">
        <v>0</v>
      </c>
      <c r="Q36" s="13">
        <f t="shared" si="8"/>
        <v>3362</v>
      </c>
      <c r="R36" s="14">
        <f t="shared" si="3"/>
        <v>7207</v>
      </c>
      <c r="S36" s="19">
        <v>3749</v>
      </c>
      <c r="T36" s="57"/>
      <c r="U36" s="20">
        <v>28</v>
      </c>
      <c r="V36" s="20">
        <v>68</v>
      </c>
      <c r="W36" s="16">
        <f t="shared" si="4"/>
        <v>3845</v>
      </c>
      <c r="X36" s="38">
        <v>0</v>
      </c>
      <c r="Y36" s="57"/>
      <c r="Z36" s="20">
        <v>0</v>
      </c>
      <c r="AA36" s="20">
        <v>0</v>
      </c>
      <c r="AB36" s="16">
        <f t="shared" si="5"/>
        <v>0</v>
      </c>
      <c r="AC36" s="38">
        <v>3362</v>
      </c>
      <c r="AD36" s="57"/>
      <c r="AE36" s="20">
        <v>0</v>
      </c>
      <c r="AF36" s="20">
        <v>0</v>
      </c>
      <c r="AG36" s="17">
        <f t="shared" si="6"/>
        <v>3362</v>
      </c>
      <c r="AH36" s="18">
        <f t="shared" si="7"/>
        <v>7207</v>
      </c>
      <c r="AI36" s="67"/>
      <c r="AJ36" s="74" t="s">
        <v>16</v>
      </c>
      <c r="AK36" s="19" t="s">
        <v>17</v>
      </c>
      <c r="AL36" s="78"/>
      <c r="AM36" s="85"/>
      <c r="AN36" s="90">
        <v>24045</v>
      </c>
      <c r="AO36" s="78"/>
      <c r="AP36" s="95"/>
      <c r="AQ36" s="81"/>
      <c r="AR36" s="81"/>
      <c r="AS36" s="19" t="s">
        <v>17</v>
      </c>
      <c r="AT36" s="57"/>
      <c r="AU36" s="20" t="s">
        <v>17</v>
      </c>
      <c r="AV36" s="70"/>
      <c r="AW36" s="21" t="s">
        <v>16</v>
      </c>
      <c r="AX36" s="78"/>
      <c r="AY36" s="95"/>
      <c r="AZ36" s="78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95"/>
      <c r="BO36" s="31">
        <v>5</v>
      </c>
      <c r="BP36" s="29">
        <v>2</v>
      </c>
      <c r="BQ36" s="30">
        <v>28</v>
      </c>
      <c r="BR36" s="32">
        <v>51</v>
      </c>
    </row>
    <row r="37" spans="1:70" x14ac:dyDescent="0.25">
      <c r="A37" s="31" t="s">
        <v>16</v>
      </c>
      <c r="B37" s="24">
        <v>1</v>
      </c>
      <c r="C37" s="28">
        <v>12032</v>
      </c>
      <c r="D37" s="57"/>
      <c r="E37" s="29">
        <v>1586</v>
      </c>
      <c r="F37" s="30">
        <v>107</v>
      </c>
      <c r="G37" s="8">
        <f t="shared" si="0"/>
        <v>13725</v>
      </c>
      <c r="H37" s="28"/>
      <c r="I37" s="57"/>
      <c r="J37" s="29"/>
      <c r="K37" s="30"/>
      <c r="L37" s="9">
        <f t="shared" si="1"/>
        <v>0</v>
      </c>
      <c r="M37" s="28">
        <v>3835</v>
      </c>
      <c r="N37" s="57"/>
      <c r="O37" s="29"/>
      <c r="P37" s="30"/>
      <c r="Q37" s="13">
        <f t="shared" si="8"/>
        <v>3835</v>
      </c>
      <c r="R37" s="14">
        <f t="shared" si="3"/>
        <v>17560</v>
      </c>
      <c r="S37" s="31">
        <v>582</v>
      </c>
      <c r="T37" s="57"/>
      <c r="U37" s="29">
        <v>1586</v>
      </c>
      <c r="V37" s="29">
        <v>107</v>
      </c>
      <c r="W37" s="16">
        <f t="shared" si="4"/>
        <v>2275</v>
      </c>
      <c r="X37" s="28"/>
      <c r="Y37" s="57"/>
      <c r="Z37" s="29"/>
      <c r="AA37" s="29"/>
      <c r="AB37" s="16">
        <f t="shared" si="5"/>
        <v>0</v>
      </c>
      <c r="AC37" s="28"/>
      <c r="AD37" s="57"/>
      <c r="AE37" s="29"/>
      <c r="AF37" s="29"/>
      <c r="AG37" s="17">
        <f t="shared" si="6"/>
        <v>0</v>
      </c>
      <c r="AH37" s="18">
        <f t="shared" si="7"/>
        <v>2275</v>
      </c>
      <c r="AI37" s="67"/>
      <c r="AJ37" s="73" t="s">
        <v>16</v>
      </c>
      <c r="AK37" s="31" t="s">
        <v>16</v>
      </c>
      <c r="AL37" s="78"/>
      <c r="AM37" s="85"/>
      <c r="AN37" s="90">
        <v>30000</v>
      </c>
      <c r="AO37" s="78"/>
      <c r="AP37" s="95"/>
      <c r="AQ37" s="81"/>
      <c r="AR37" s="81"/>
      <c r="AS37" s="31" t="s">
        <v>16</v>
      </c>
      <c r="AT37" s="57"/>
      <c r="AU37" s="29" t="s">
        <v>16</v>
      </c>
      <c r="AV37" s="70"/>
      <c r="AW37" s="30" t="s">
        <v>16</v>
      </c>
      <c r="AX37" s="78"/>
      <c r="AY37" s="95"/>
      <c r="AZ37" s="78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95"/>
      <c r="BO37" s="19">
        <v>2</v>
      </c>
      <c r="BP37" s="20">
        <v>10</v>
      </c>
      <c r="BQ37" s="21">
        <v>0</v>
      </c>
      <c r="BR37" s="39">
        <v>0</v>
      </c>
    </row>
    <row r="38" spans="1:70" x14ac:dyDescent="0.25">
      <c r="A38" s="19" t="s">
        <v>16</v>
      </c>
      <c r="B38" s="34">
        <v>1</v>
      </c>
      <c r="C38" s="38">
        <v>262</v>
      </c>
      <c r="D38" s="57"/>
      <c r="E38" s="20"/>
      <c r="F38" s="21"/>
      <c r="G38" s="8">
        <f t="shared" si="0"/>
        <v>262</v>
      </c>
      <c r="H38" s="38"/>
      <c r="I38" s="57"/>
      <c r="J38" s="20"/>
      <c r="K38" s="21"/>
      <c r="L38" s="9">
        <f t="shared" si="1"/>
        <v>0</v>
      </c>
      <c r="M38" s="38">
        <v>1216</v>
      </c>
      <c r="N38" s="57"/>
      <c r="O38" s="20"/>
      <c r="P38" s="21"/>
      <c r="Q38" s="13">
        <f t="shared" si="8"/>
        <v>1216</v>
      </c>
      <c r="R38" s="14">
        <f t="shared" si="3"/>
        <v>1478</v>
      </c>
      <c r="S38" s="19">
        <v>187</v>
      </c>
      <c r="T38" s="57"/>
      <c r="U38" s="20"/>
      <c r="V38" s="20"/>
      <c r="W38" s="16">
        <f t="shared" si="4"/>
        <v>187</v>
      </c>
      <c r="X38" s="38">
        <v>0</v>
      </c>
      <c r="Y38" s="57"/>
      <c r="Z38" s="20"/>
      <c r="AA38" s="20"/>
      <c r="AB38" s="16">
        <f t="shared" si="5"/>
        <v>0</v>
      </c>
      <c r="AC38" s="38">
        <v>843</v>
      </c>
      <c r="AD38" s="57"/>
      <c r="AE38" s="20"/>
      <c r="AF38" s="20"/>
      <c r="AG38" s="17">
        <f t="shared" si="6"/>
        <v>843</v>
      </c>
      <c r="AH38" s="18">
        <f t="shared" si="7"/>
        <v>1030</v>
      </c>
      <c r="AI38" s="67"/>
      <c r="AJ38" s="74" t="s">
        <v>16</v>
      </c>
      <c r="AK38" s="19" t="s">
        <v>16</v>
      </c>
      <c r="AL38" s="78"/>
      <c r="AM38" s="85"/>
      <c r="AN38" s="90">
        <v>11000</v>
      </c>
      <c r="AO38" s="78"/>
      <c r="AP38" s="95"/>
      <c r="AQ38" s="81"/>
      <c r="AR38" s="81"/>
      <c r="AS38" s="19" t="s">
        <v>16</v>
      </c>
      <c r="AT38" s="57"/>
      <c r="AU38" s="20" t="s">
        <v>16</v>
      </c>
      <c r="AV38" s="70"/>
      <c r="AW38" s="21" t="s">
        <v>16</v>
      </c>
      <c r="AX38" s="78"/>
      <c r="AY38" s="95"/>
      <c r="AZ38" s="78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95"/>
      <c r="BO38" s="31">
        <v>6</v>
      </c>
      <c r="BP38" s="29">
        <v>7</v>
      </c>
      <c r="BQ38" s="30">
        <v>0</v>
      </c>
      <c r="BR38" s="32">
        <v>0</v>
      </c>
    </row>
    <row r="39" spans="1:70" x14ac:dyDescent="0.25">
      <c r="A39" s="31" t="s">
        <v>16</v>
      </c>
      <c r="B39" s="24">
        <v>0.65</v>
      </c>
      <c r="C39" s="28">
        <v>6678</v>
      </c>
      <c r="D39" s="57"/>
      <c r="E39" s="29"/>
      <c r="F39" s="30">
        <v>604</v>
      </c>
      <c r="G39" s="8">
        <f t="shared" si="0"/>
        <v>7282</v>
      </c>
      <c r="H39" s="28"/>
      <c r="I39" s="57"/>
      <c r="J39" s="29">
        <v>0</v>
      </c>
      <c r="K39" s="30"/>
      <c r="L39" s="9">
        <f t="shared" si="1"/>
        <v>0</v>
      </c>
      <c r="M39" s="28">
        <v>17718</v>
      </c>
      <c r="N39" s="57"/>
      <c r="O39" s="29"/>
      <c r="P39" s="30">
        <v>141</v>
      </c>
      <c r="Q39" s="13">
        <f t="shared" si="8"/>
        <v>17859</v>
      </c>
      <c r="R39" s="14">
        <f t="shared" si="3"/>
        <v>25141</v>
      </c>
      <c r="S39" s="31">
        <v>6526</v>
      </c>
      <c r="T39" s="57"/>
      <c r="U39" s="29"/>
      <c r="V39" s="29">
        <v>544</v>
      </c>
      <c r="W39" s="16">
        <f t="shared" si="4"/>
        <v>7070</v>
      </c>
      <c r="X39" s="28"/>
      <c r="Y39" s="57"/>
      <c r="Z39" s="29">
        <v>0</v>
      </c>
      <c r="AA39" s="29"/>
      <c r="AB39" s="16">
        <f t="shared" si="5"/>
        <v>0</v>
      </c>
      <c r="AC39" s="28">
        <v>17718</v>
      </c>
      <c r="AD39" s="57"/>
      <c r="AE39" s="29"/>
      <c r="AF39" s="29">
        <v>72</v>
      </c>
      <c r="AG39" s="17">
        <f t="shared" si="6"/>
        <v>17790</v>
      </c>
      <c r="AH39" s="18">
        <f t="shared" si="7"/>
        <v>24860</v>
      </c>
      <c r="AI39" s="67"/>
      <c r="AJ39" s="73" t="s">
        <v>17</v>
      </c>
      <c r="AK39" s="31" t="s">
        <v>17</v>
      </c>
      <c r="AL39" s="78"/>
      <c r="AM39" s="85"/>
      <c r="AN39" s="90">
        <v>150000</v>
      </c>
      <c r="AO39" s="78"/>
      <c r="AP39" s="95"/>
      <c r="AQ39" s="81"/>
      <c r="AR39" s="81"/>
      <c r="AS39" s="31" t="s">
        <v>16</v>
      </c>
      <c r="AT39" s="57"/>
      <c r="AU39" s="29" t="s">
        <v>16</v>
      </c>
      <c r="AV39" s="70"/>
      <c r="AW39" s="30" t="s">
        <v>16</v>
      </c>
      <c r="AX39" s="78"/>
      <c r="AY39" s="95"/>
      <c r="AZ39" s="78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95"/>
      <c r="BO39" s="19">
        <v>16</v>
      </c>
      <c r="BP39" s="20">
        <v>13</v>
      </c>
      <c r="BQ39" s="21">
        <v>4</v>
      </c>
      <c r="BR39" s="39">
        <v>22</v>
      </c>
    </row>
    <row r="40" spans="1:70" x14ac:dyDescent="0.25">
      <c r="A40" s="19" t="s">
        <v>16</v>
      </c>
      <c r="B40" s="34">
        <v>0.2</v>
      </c>
      <c r="C40" s="38">
        <v>3637</v>
      </c>
      <c r="D40" s="57"/>
      <c r="E40" s="20"/>
      <c r="F40" s="21"/>
      <c r="G40" s="8">
        <f t="shared" si="0"/>
        <v>3637</v>
      </c>
      <c r="H40" s="38">
        <v>1</v>
      </c>
      <c r="I40" s="57"/>
      <c r="J40" s="20"/>
      <c r="K40" s="21"/>
      <c r="L40" s="9">
        <f t="shared" si="1"/>
        <v>1</v>
      </c>
      <c r="M40" s="38">
        <v>14628</v>
      </c>
      <c r="N40" s="57"/>
      <c r="O40" s="20"/>
      <c r="P40" s="21"/>
      <c r="Q40" s="13">
        <f t="shared" si="8"/>
        <v>14628</v>
      </c>
      <c r="R40" s="14">
        <f t="shared" si="3"/>
        <v>18266</v>
      </c>
      <c r="S40" s="19">
        <v>3219</v>
      </c>
      <c r="T40" s="57"/>
      <c r="U40" s="20"/>
      <c r="V40" s="20"/>
      <c r="W40" s="16">
        <f t="shared" si="4"/>
        <v>3219</v>
      </c>
      <c r="X40" s="38">
        <v>1</v>
      </c>
      <c r="Y40" s="57"/>
      <c r="Z40" s="20"/>
      <c r="AA40" s="20"/>
      <c r="AB40" s="16">
        <f t="shared" si="5"/>
        <v>1</v>
      </c>
      <c r="AC40" s="38">
        <v>10706</v>
      </c>
      <c r="AD40" s="57"/>
      <c r="AE40" s="20"/>
      <c r="AF40" s="20"/>
      <c r="AG40" s="17">
        <f t="shared" si="6"/>
        <v>10706</v>
      </c>
      <c r="AH40" s="18">
        <f t="shared" si="7"/>
        <v>13926</v>
      </c>
      <c r="AI40" s="67"/>
      <c r="AJ40" s="74" t="s">
        <v>16</v>
      </c>
      <c r="AK40" s="19" t="s">
        <v>16</v>
      </c>
      <c r="AL40" s="78"/>
      <c r="AM40" s="85"/>
      <c r="AN40" s="90">
        <v>200000</v>
      </c>
      <c r="AO40" s="78"/>
      <c r="AP40" s="95"/>
      <c r="AQ40" s="81"/>
      <c r="AR40" s="81"/>
      <c r="AS40" s="19" t="s">
        <v>16</v>
      </c>
      <c r="AT40" s="57"/>
      <c r="AU40" s="20" t="s">
        <v>16</v>
      </c>
      <c r="AV40" s="70"/>
      <c r="AW40" s="21" t="s">
        <v>16</v>
      </c>
      <c r="AX40" s="78"/>
      <c r="AY40" s="95"/>
      <c r="AZ40" s="78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95"/>
      <c r="BO40" s="31">
        <v>7</v>
      </c>
      <c r="BP40" s="29">
        <v>152</v>
      </c>
      <c r="BQ40" s="30">
        <v>342</v>
      </c>
      <c r="BR40" s="32"/>
    </row>
    <row r="41" spans="1:70" x14ac:dyDescent="0.25">
      <c r="A41" s="31" t="s">
        <v>16</v>
      </c>
      <c r="B41" s="24">
        <v>0.7</v>
      </c>
      <c r="C41" s="28">
        <v>50</v>
      </c>
      <c r="D41" s="57"/>
      <c r="E41" s="29">
        <v>0</v>
      </c>
      <c r="F41" s="29">
        <v>0</v>
      </c>
      <c r="G41" s="16">
        <f t="shared" si="0"/>
        <v>50</v>
      </c>
      <c r="H41" s="28">
        <v>237</v>
      </c>
      <c r="I41" s="57"/>
      <c r="J41" s="29"/>
      <c r="K41" s="29"/>
      <c r="L41" s="16">
        <f t="shared" si="1"/>
        <v>237</v>
      </c>
      <c r="M41" s="28">
        <v>373</v>
      </c>
      <c r="N41" s="57"/>
      <c r="O41" s="29">
        <v>0</v>
      </c>
      <c r="P41" s="29">
        <v>0</v>
      </c>
      <c r="Q41" s="13">
        <f t="shared" si="8"/>
        <v>373</v>
      </c>
      <c r="R41" s="14">
        <f t="shared" si="3"/>
        <v>660</v>
      </c>
      <c r="S41" s="31">
        <v>50</v>
      </c>
      <c r="T41" s="57"/>
      <c r="U41" s="29">
        <v>0</v>
      </c>
      <c r="V41" s="29">
        <v>0</v>
      </c>
      <c r="W41" s="16">
        <f t="shared" si="4"/>
        <v>50</v>
      </c>
      <c r="X41" s="28">
        <v>237</v>
      </c>
      <c r="Y41" s="57"/>
      <c r="Z41" s="29"/>
      <c r="AA41" s="29"/>
      <c r="AB41" s="16">
        <f t="shared" si="5"/>
        <v>237</v>
      </c>
      <c r="AC41" s="28">
        <v>373</v>
      </c>
      <c r="AD41" s="57"/>
      <c r="AE41" s="29">
        <v>0</v>
      </c>
      <c r="AF41" s="29">
        <v>0</v>
      </c>
      <c r="AG41" s="17">
        <f t="shared" si="6"/>
        <v>373</v>
      </c>
      <c r="AH41" s="18">
        <f t="shared" si="7"/>
        <v>660</v>
      </c>
      <c r="AI41" s="67"/>
      <c r="AJ41" s="73" t="s">
        <v>16</v>
      </c>
      <c r="AK41" s="31" t="s">
        <v>16</v>
      </c>
      <c r="AL41" s="78"/>
      <c r="AM41" s="85"/>
      <c r="AN41" s="90">
        <v>3000</v>
      </c>
      <c r="AO41" s="78"/>
      <c r="AP41" s="95"/>
      <c r="AQ41" s="81"/>
      <c r="AR41" s="81"/>
      <c r="AS41" s="31" t="s">
        <v>16</v>
      </c>
      <c r="AT41" s="57"/>
      <c r="AU41" s="29" t="s">
        <v>16</v>
      </c>
      <c r="AV41" s="70"/>
      <c r="AW41" s="30" t="s">
        <v>16</v>
      </c>
      <c r="AX41" s="78"/>
      <c r="AY41" s="95"/>
      <c r="AZ41" s="78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95"/>
      <c r="BO41" s="19">
        <v>220</v>
      </c>
      <c r="BP41" s="20">
        <v>208</v>
      </c>
      <c r="BQ41" s="21"/>
      <c r="BR41" s="39"/>
    </row>
    <row r="42" spans="1:70" x14ac:dyDescent="0.25">
      <c r="A42" s="19" t="s">
        <v>16</v>
      </c>
      <c r="B42" s="34">
        <v>0.5</v>
      </c>
      <c r="C42" s="38">
        <v>1994</v>
      </c>
      <c r="D42" s="57"/>
      <c r="E42" s="20">
        <v>248</v>
      </c>
      <c r="F42" s="21">
        <v>350</v>
      </c>
      <c r="G42" s="8">
        <f t="shared" si="0"/>
        <v>2592</v>
      </c>
      <c r="H42" s="38">
        <v>1135</v>
      </c>
      <c r="I42" s="57"/>
      <c r="J42" s="20"/>
      <c r="K42" s="21"/>
      <c r="L42" s="9">
        <f t="shared" si="1"/>
        <v>1135</v>
      </c>
      <c r="M42" s="38">
        <v>11199</v>
      </c>
      <c r="N42" s="57"/>
      <c r="O42" s="20">
        <v>0</v>
      </c>
      <c r="P42" s="21">
        <v>0</v>
      </c>
      <c r="Q42" s="13">
        <f t="shared" si="8"/>
        <v>11199</v>
      </c>
      <c r="R42" s="14">
        <f t="shared" si="3"/>
        <v>14926</v>
      </c>
      <c r="S42" s="19">
        <v>1939</v>
      </c>
      <c r="T42" s="57"/>
      <c r="U42" s="20">
        <v>248</v>
      </c>
      <c r="V42" s="20">
        <v>326</v>
      </c>
      <c r="W42" s="16">
        <f t="shared" si="4"/>
        <v>2513</v>
      </c>
      <c r="X42" s="38">
        <v>1108</v>
      </c>
      <c r="Y42" s="57"/>
      <c r="Z42" s="20"/>
      <c r="AA42" s="20"/>
      <c r="AB42" s="16">
        <f t="shared" si="5"/>
        <v>1108</v>
      </c>
      <c r="AC42" s="38">
        <v>11199</v>
      </c>
      <c r="AD42" s="57"/>
      <c r="AE42" s="20">
        <v>0</v>
      </c>
      <c r="AF42" s="20">
        <v>0</v>
      </c>
      <c r="AG42" s="17">
        <f t="shared" si="6"/>
        <v>11199</v>
      </c>
      <c r="AH42" s="18">
        <f t="shared" si="7"/>
        <v>14820</v>
      </c>
      <c r="AI42" s="67"/>
      <c r="AJ42" s="74" t="s">
        <v>17</v>
      </c>
      <c r="AK42" s="19" t="s">
        <v>17</v>
      </c>
      <c r="AL42" s="78"/>
      <c r="AM42" s="85"/>
      <c r="AN42" s="90">
        <v>47000</v>
      </c>
      <c r="AO42" s="78"/>
      <c r="AP42" s="95"/>
      <c r="AQ42" s="81"/>
      <c r="AR42" s="81"/>
      <c r="AS42" s="19" t="s">
        <v>17</v>
      </c>
      <c r="AT42" s="57"/>
      <c r="AU42" s="20" t="s">
        <v>17</v>
      </c>
      <c r="AV42" s="70"/>
      <c r="AW42" s="21" t="s">
        <v>16</v>
      </c>
      <c r="AX42" s="78"/>
      <c r="AY42" s="95"/>
      <c r="AZ42" s="78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95"/>
      <c r="BO42" s="31">
        <v>5</v>
      </c>
      <c r="BP42" s="29">
        <v>6</v>
      </c>
      <c r="BQ42" s="30">
        <v>3</v>
      </c>
      <c r="BR42" s="32">
        <v>38</v>
      </c>
    </row>
    <row r="43" spans="1:70" x14ac:dyDescent="0.25">
      <c r="A43" s="31" t="s">
        <v>16</v>
      </c>
      <c r="B43" s="24">
        <v>1</v>
      </c>
      <c r="C43" s="28">
        <v>2092</v>
      </c>
      <c r="D43" s="57"/>
      <c r="E43" s="29">
        <v>8</v>
      </c>
      <c r="F43" s="30">
        <v>18</v>
      </c>
      <c r="G43" s="8">
        <f t="shared" si="0"/>
        <v>2118</v>
      </c>
      <c r="H43" s="28">
        <v>1</v>
      </c>
      <c r="I43" s="57"/>
      <c r="J43" s="29">
        <v>0</v>
      </c>
      <c r="K43" s="30">
        <v>0</v>
      </c>
      <c r="L43" s="9">
        <f t="shared" si="1"/>
        <v>1</v>
      </c>
      <c r="M43" s="28">
        <v>1062</v>
      </c>
      <c r="N43" s="57"/>
      <c r="O43" s="29">
        <v>0</v>
      </c>
      <c r="P43" s="30">
        <v>0</v>
      </c>
      <c r="Q43" s="13">
        <f t="shared" si="8"/>
        <v>1062</v>
      </c>
      <c r="R43" s="14">
        <f t="shared" si="3"/>
        <v>3181</v>
      </c>
      <c r="S43" s="31">
        <v>1723</v>
      </c>
      <c r="T43" s="57"/>
      <c r="U43" s="29">
        <v>8</v>
      </c>
      <c r="V43" s="29">
        <v>18</v>
      </c>
      <c r="W43" s="16">
        <f t="shared" si="4"/>
        <v>1749</v>
      </c>
      <c r="X43" s="28">
        <v>1</v>
      </c>
      <c r="Y43" s="57"/>
      <c r="Z43" s="29">
        <v>0</v>
      </c>
      <c r="AA43" s="29">
        <v>0</v>
      </c>
      <c r="AB43" s="16">
        <f t="shared" si="5"/>
        <v>1</v>
      </c>
      <c r="AC43" s="28">
        <v>1062</v>
      </c>
      <c r="AD43" s="57"/>
      <c r="AE43" s="29">
        <v>0</v>
      </c>
      <c r="AF43" s="29">
        <v>0</v>
      </c>
      <c r="AG43" s="17">
        <f t="shared" si="6"/>
        <v>1062</v>
      </c>
      <c r="AH43" s="18">
        <f t="shared" si="7"/>
        <v>2812</v>
      </c>
      <c r="AI43" s="67"/>
      <c r="AJ43" s="73" t="s">
        <v>16</v>
      </c>
      <c r="AK43" s="31" t="s">
        <v>16</v>
      </c>
      <c r="AL43" s="78"/>
      <c r="AM43" s="85"/>
      <c r="AN43" s="90">
        <v>25500</v>
      </c>
      <c r="AO43" s="78"/>
      <c r="AP43" s="95"/>
      <c r="AQ43" s="81"/>
      <c r="AR43" s="81"/>
      <c r="AS43" s="31" t="s">
        <v>16</v>
      </c>
      <c r="AT43" s="57"/>
      <c r="AU43" s="29" t="s">
        <v>16</v>
      </c>
      <c r="AV43" s="70"/>
      <c r="AW43" s="30" t="s">
        <v>16</v>
      </c>
      <c r="AX43" s="78"/>
      <c r="AY43" s="95"/>
      <c r="AZ43" s="78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95"/>
      <c r="BO43" s="19">
        <v>179</v>
      </c>
      <c r="BP43" s="20">
        <v>179</v>
      </c>
      <c r="BQ43" s="21">
        <v>88</v>
      </c>
      <c r="BR43" s="39">
        <v>200</v>
      </c>
    </row>
    <row r="44" spans="1:70" x14ac:dyDescent="0.25">
      <c r="A44" s="19" t="s">
        <v>16</v>
      </c>
      <c r="B44" s="34">
        <v>1</v>
      </c>
      <c r="C44" s="38">
        <v>405</v>
      </c>
      <c r="D44" s="57"/>
      <c r="E44" s="20">
        <v>52</v>
      </c>
      <c r="F44" s="21">
        <v>11</v>
      </c>
      <c r="G44" s="8">
        <f t="shared" si="0"/>
        <v>468</v>
      </c>
      <c r="H44" s="38">
        <v>65</v>
      </c>
      <c r="I44" s="57"/>
      <c r="J44" s="20"/>
      <c r="K44" s="21"/>
      <c r="L44" s="9">
        <f t="shared" si="1"/>
        <v>65</v>
      </c>
      <c r="M44" s="38">
        <v>10948</v>
      </c>
      <c r="N44" s="57"/>
      <c r="O44" s="20"/>
      <c r="P44" s="21"/>
      <c r="Q44" s="13">
        <f>SUBTOTAL(9,M44:P44)</f>
        <v>10948</v>
      </c>
      <c r="R44" s="14">
        <f>SUM(G44+L44+Q44)</f>
        <v>11481</v>
      </c>
      <c r="S44" s="19">
        <v>457</v>
      </c>
      <c r="T44" s="57"/>
      <c r="U44" s="20">
        <v>52</v>
      </c>
      <c r="V44" s="20">
        <v>11</v>
      </c>
      <c r="W44" s="16">
        <f t="shared" si="4"/>
        <v>520</v>
      </c>
      <c r="X44" s="38">
        <v>65</v>
      </c>
      <c r="Y44" s="57"/>
      <c r="Z44" s="20"/>
      <c r="AA44" s="20"/>
      <c r="AB44" s="16">
        <f t="shared" si="5"/>
        <v>65</v>
      </c>
      <c r="AC44" s="38">
        <v>10948</v>
      </c>
      <c r="AD44" s="57"/>
      <c r="AE44" s="20"/>
      <c r="AF44" s="20"/>
      <c r="AG44" s="17">
        <f t="shared" si="6"/>
        <v>10948</v>
      </c>
      <c r="AH44" s="18">
        <f t="shared" si="7"/>
        <v>11533</v>
      </c>
      <c r="AI44" s="67"/>
      <c r="AJ44" s="74" t="s">
        <v>16</v>
      </c>
      <c r="AK44" s="19" t="s">
        <v>16</v>
      </c>
      <c r="AL44" s="78"/>
      <c r="AM44" s="85"/>
      <c r="AN44" s="90">
        <v>93500</v>
      </c>
      <c r="AO44" s="78"/>
      <c r="AP44" s="95"/>
      <c r="AQ44" s="81"/>
      <c r="AR44" s="81"/>
      <c r="AS44" s="19" t="s">
        <v>17</v>
      </c>
      <c r="AT44" s="57"/>
      <c r="AU44" s="20" t="s">
        <v>17</v>
      </c>
      <c r="AV44" s="70"/>
      <c r="AW44" s="21" t="s">
        <v>16</v>
      </c>
      <c r="AX44" s="78"/>
      <c r="AY44" s="95"/>
      <c r="AZ44" s="78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95"/>
      <c r="BO44" s="31">
        <v>36</v>
      </c>
      <c r="BP44" s="29">
        <v>36</v>
      </c>
      <c r="BQ44" s="30">
        <v>42</v>
      </c>
      <c r="BR44" s="32">
        <v>72</v>
      </c>
    </row>
    <row r="45" spans="1:70" x14ac:dyDescent="0.25">
      <c r="A45" s="31" t="s">
        <v>16</v>
      </c>
      <c r="B45" s="24">
        <v>0.5</v>
      </c>
      <c r="C45" s="28">
        <v>2318</v>
      </c>
      <c r="D45" s="57"/>
      <c r="E45" s="29">
        <v>233</v>
      </c>
      <c r="F45" s="30">
        <v>117</v>
      </c>
      <c r="G45" s="8">
        <f t="shared" si="0"/>
        <v>2668</v>
      </c>
      <c r="H45" s="28">
        <v>54</v>
      </c>
      <c r="I45" s="57"/>
      <c r="J45" s="29"/>
      <c r="K45" s="30"/>
      <c r="L45" s="9">
        <f t="shared" si="1"/>
        <v>54</v>
      </c>
      <c r="M45" s="41"/>
      <c r="N45" s="57"/>
      <c r="O45" s="29"/>
      <c r="P45" s="30">
        <v>0</v>
      </c>
      <c r="Q45" s="13">
        <f>SUBTOTAL(9,M45:P45)</f>
        <v>0</v>
      </c>
      <c r="R45" s="14">
        <f>SUM(G45+L45+Q45)</f>
        <v>2722</v>
      </c>
      <c r="S45" s="31">
        <v>2318</v>
      </c>
      <c r="T45" s="57"/>
      <c r="U45" s="29">
        <v>233</v>
      </c>
      <c r="V45" s="29">
        <v>117</v>
      </c>
      <c r="W45" s="16">
        <f t="shared" si="4"/>
        <v>2668</v>
      </c>
      <c r="X45" s="28">
        <v>54</v>
      </c>
      <c r="Y45" s="57"/>
      <c r="Z45" s="29"/>
      <c r="AA45" s="29"/>
      <c r="AB45" s="16">
        <f t="shared" si="5"/>
        <v>54</v>
      </c>
      <c r="AC45" s="28">
        <v>13211</v>
      </c>
      <c r="AD45" s="57"/>
      <c r="AE45" s="29"/>
      <c r="AF45" s="29">
        <v>0</v>
      </c>
      <c r="AG45" s="17">
        <f t="shared" si="6"/>
        <v>13211</v>
      </c>
      <c r="AH45" s="18">
        <f t="shared" si="7"/>
        <v>15933</v>
      </c>
      <c r="AI45" s="67"/>
      <c r="AJ45" s="73" t="s">
        <v>16</v>
      </c>
      <c r="AK45" s="31" t="s">
        <v>16</v>
      </c>
      <c r="AL45" s="78"/>
      <c r="AM45" s="85"/>
      <c r="AN45" s="90">
        <v>425000</v>
      </c>
      <c r="AO45" s="78"/>
      <c r="AP45" s="95"/>
      <c r="AQ45" s="81"/>
      <c r="AR45" s="81"/>
      <c r="AS45" s="31" t="s">
        <v>16</v>
      </c>
      <c r="AT45" s="57"/>
      <c r="AU45" s="29" t="s">
        <v>16</v>
      </c>
      <c r="AV45" s="70"/>
      <c r="AW45" s="30" t="s">
        <v>16</v>
      </c>
      <c r="AX45" s="78"/>
      <c r="AY45" s="95"/>
      <c r="AZ45" s="78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95"/>
      <c r="BO45" s="19">
        <v>2</v>
      </c>
      <c r="BP45" s="20">
        <v>1</v>
      </c>
      <c r="BQ45" s="21">
        <v>79</v>
      </c>
      <c r="BR45" s="39">
        <v>448</v>
      </c>
    </row>
    <row r="46" spans="1:70" x14ac:dyDescent="0.25">
      <c r="A46" s="19" t="s">
        <v>16</v>
      </c>
      <c r="B46" s="34">
        <v>0.3</v>
      </c>
      <c r="C46" s="38">
        <v>320</v>
      </c>
      <c r="D46" s="57"/>
      <c r="E46" s="20">
        <v>415</v>
      </c>
      <c r="F46" s="21">
        <v>0</v>
      </c>
      <c r="G46" s="8">
        <f t="shared" si="0"/>
        <v>735</v>
      </c>
      <c r="H46" s="38">
        <v>1064</v>
      </c>
      <c r="I46" s="57"/>
      <c r="J46" s="20"/>
      <c r="K46" s="21"/>
      <c r="L46" s="9">
        <f t="shared" si="1"/>
        <v>1064</v>
      </c>
      <c r="M46" s="38"/>
      <c r="N46" s="57"/>
      <c r="O46" s="20"/>
      <c r="P46" s="21"/>
      <c r="Q46" s="13">
        <f>SUBTOTAL(9,M46:P46)</f>
        <v>0</v>
      </c>
      <c r="R46" s="14">
        <f>SUM(G46+L46+Q46)</f>
        <v>1799</v>
      </c>
      <c r="S46" s="19">
        <v>285</v>
      </c>
      <c r="T46" s="57"/>
      <c r="U46" s="20">
        <v>391</v>
      </c>
      <c r="V46" s="20">
        <v>0</v>
      </c>
      <c r="W46" s="16">
        <f t="shared" si="4"/>
        <v>676</v>
      </c>
      <c r="X46" s="38">
        <v>801</v>
      </c>
      <c r="Y46" s="57"/>
      <c r="Z46" s="20"/>
      <c r="AA46" s="20"/>
      <c r="AB46" s="16">
        <f t="shared" si="5"/>
        <v>801</v>
      </c>
      <c r="AC46" s="38"/>
      <c r="AD46" s="57"/>
      <c r="AE46" s="20"/>
      <c r="AF46" s="20"/>
      <c r="AG46" s="17">
        <f t="shared" si="6"/>
        <v>0</v>
      </c>
      <c r="AH46" s="18">
        <f t="shared" si="7"/>
        <v>1477</v>
      </c>
      <c r="AI46" s="67"/>
      <c r="AJ46" s="74" t="s">
        <v>17</v>
      </c>
      <c r="AK46" s="19" t="s">
        <v>16</v>
      </c>
      <c r="AL46" s="78"/>
      <c r="AM46" s="85"/>
      <c r="AN46" s="90">
        <v>25000</v>
      </c>
      <c r="AO46" s="78"/>
      <c r="AP46" s="95"/>
      <c r="AQ46" s="81"/>
      <c r="AR46" s="81"/>
      <c r="AS46" s="19" t="s">
        <v>17</v>
      </c>
      <c r="AT46" s="57"/>
      <c r="AU46" s="20" t="s">
        <v>17</v>
      </c>
      <c r="AV46" s="70"/>
      <c r="AW46" s="21" t="s">
        <v>17</v>
      </c>
      <c r="AX46" s="78"/>
      <c r="AY46" s="95"/>
      <c r="AZ46" s="78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95"/>
      <c r="BO46" s="31">
        <v>72</v>
      </c>
      <c r="BP46" s="29">
        <v>91</v>
      </c>
      <c r="BQ46" s="30">
        <v>976</v>
      </c>
      <c r="BR46" s="32"/>
    </row>
    <row r="47" spans="1:70" x14ac:dyDescent="0.25">
      <c r="A47" s="31" t="s">
        <v>16</v>
      </c>
      <c r="B47" s="24">
        <v>0.5</v>
      </c>
      <c r="C47" s="28">
        <v>2783</v>
      </c>
      <c r="D47" s="57"/>
      <c r="E47" s="29">
        <v>350</v>
      </c>
      <c r="F47" s="30">
        <v>449</v>
      </c>
      <c r="G47" s="8">
        <f t="shared" si="0"/>
        <v>3582</v>
      </c>
      <c r="H47" s="28"/>
      <c r="I47" s="57"/>
      <c r="J47" s="29"/>
      <c r="K47" s="30"/>
      <c r="L47" s="9">
        <f t="shared" si="1"/>
        <v>0</v>
      </c>
      <c r="M47" s="28">
        <v>1837</v>
      </c>
      <c r="N47" s="57"/>
      <c r="O47" s="29"/>
      <c r="P47" s="30"/>
      <c r="Q47" s="13">
        <f t="shared" ref="Q47:Q56" si="9">SUBTOTAL(9,M47:P47)</f>
        <v>1837</v>
      </c>
      <c r="R47" s="14">
        <f t="shared" si="3"/>
        <v>5419</v>
      </c>
      <c r="S47" s="31">
        <v>2587</v>
      </c>
      <c r="T47" s="57"/>
      <c r="U47" s="29">
        <v>350</v>
      </c>
      <c r="V47" s="29">
        <v>449</v>
      </c>
      <c r="W47" s="16">
        <f t="shared" si="4"/>
        <v>3386</v>
      </c>
      <c r="X47" s="28"/>
      <c r="Y47" s="57"/>
      <c r="Z47" s="29"/>
      <c r="AA47" s="29"/>
      <c r="AB47" s="16">
        <f t="shared" si="5"/>
        <v>0</v>
      </c>
      <c r="AC47" s="28">
        <v>1837</v>
      </c>
      <c r="AD47" s="57"/>
      <c r="AE47" s="29"/>
      <c r="AF47" s="29"/>
      <c r="AG47" s="17">
        <f t="shared" si="6"/>
        <v>1837</v>
      </c>
      <c r="AH47" s="18">
        <f t="shared" si="7"/>
        <v>5223</v>
      </c>
      <c r="AI47" s="67"/>
      <c r="AJ47" s="73" t="s">
        <v>17</v>
      </c>
      <c r="AK47" s="31" t="s">
        <v>17</v>
      </c>
      <c r="AL47" s="78"/>
      <c r="AM47" s="85"/>
      <c r="AN47" s="90">
        <v>60000</v>
      </c>
      <c r="AO47" s="78"/>
      <c r="AP47" s="95"/>
      <c r="AQ47" s="81"/>
      <c r="AR47" s="81"/>
      <c r="AS47" s="31" t="s">
        <v>16</v>
      </c>
      <c r="AT47" s="57"/>
      <c r="AU47" s="29" t="s">
        <v>16</v>
      </c>
      <c r="AV47" s="70"/>
      <c r="AW47" s="30" t="s">
        <v>16</v>
      </c>
      <c r="AX47" s="78"/>
      <c r="AY47" s="95"/>
      <c r="AZ47" s="78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95"/>
      <c r="BO47" s="19">
        <v>3</v>
      </c>
      <c r="BP47" s="20">
        <v>5</v>
      </c>
      <c r="BQ47" s="21">
        <v>38</v>
      </c>
      <c r="BR47" s="39">
        <v>520</v>
      </c>
    </row>
    <row r="48" spans="1:70" x14ac:dyDescent="0.25">
      <c r="A48" s="19" t="s">
        <v>16</v>
      </c>
      <c r="B48" s="34">
        <v>0.1</v>
      </c>
      <c r="C48" s="38">
        <v>0</v>
      </c>
      <c r="D48" s="57"/>
      <c r="E48" s="20"/>
      <c r="F48" s="21">
        <v>0</v>
      </c>
      <c r="G48" s="8">
        <f t="shared" si="0"/>
        <v>0</v>
      </c>
      <c r="H48" s="38">
        <v>0</v>
      </c>
      <c r="I48" s="57"/>
      <c r="J48" s="20"/>
      <c r="K48" s="21"/>
      <c r="L48" s="9">
        <f t="shared" si="1"/>
        <v>0</v>
      </c>
      <c r="M48" s="38">
        <v>239</v>
      </c>
      <c r="N48" s="57"/>
      <c r="O48" s="20"/>
      <c r="P48" s="21">
        <v>0</v>
      </c>
      <c r="Q48" s="13">
        <f t="shared" si="9"/>
        <v>239</v>
      </c>
      <c r="R48" s="14">
        <f t="shared" si="3"/>
        <v>239</v>
      </c>
      <c r="S48" s="19">
        <v>0</v>
      </c>
      <c r="T48" s="57"/>
      <c r="U48" s="20"/>
      <c r="V48" s="20">
        <v>0</v>
      </c>
      <c r="W48" s="16">
        <f t="shared" si="4"/>
        <v>0</v>
      </c>
      <c r="X48" s="38">
        <v>0</v>
      </c>
      <c r="Y48" s="57"/>
      <c r="Z48" s="20"/>
      <c r="AA48" s="20"/>
      <c r="AB48" s="16">
        <f t="shared" si="5"/>
        <v>0</v>
      </c>
      <c r="AC48" s="38">
        <v>180</v>
      </c>
      <c r="AD48" s="57"/>
      <c r="AE48" s="20"/>
      <c r="AF48" s="20">
        <v>0</v>
      </c>
      <c r="AG48" s="17">
        <f t="shared" si="6"/>
        <v>180</v>
      </c>
      <c r="AH48" s="18">
        <f t="shared" si="7"/>
        <v>180</v>
      </c>
      <c r="AI48" s="67"/>
      <c r="AJ48" s="74" t="s">
        <v>17</v>
      </c>
      <c r="AK48" s="19" t="s">
        <v>16</v>
      </c>
      <c r="AL48" s="78"/>
      <c r="AM48" s="85"/>
      <c r="AN48" s="90">
        <v>25000</v>
      </c>
      <c r="AO48" s="78"/>
      <c r="AP48" s="95"/>
      <c r="AQ48" s="81"/>
      <c r="AR48" s="81"/>
      <c r="AS48" s="19" t="s">
        <v>16</v>
      </c>
      <c r="AT48" s="57"/>
      <c r="AU48" s="20" t="s">
        <v>16</v>
      </c>
      <c r="AV48" s="70"/>
      <c r="AW48" s="21" t="s">
        <v>16</v>
      </c>
      <c r="AX48" s="78"/>
      <c r="AY48" s="95"/>
      <c r="AZ48" s="78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95"/>
      <c r="BO48" s="31">
        <v>1</v>
      </c>
      <c r="BP48" s="29">
        <v>11</v>
      </c>
      <c r="BQ48" s="30">
        <v>104</v>
      </c>
      <c r="BR48" s="32"/>
    </row>
    <row r="49" spans="1:70" x14ac:dyDescent="0.25">
      <c r="A49" s="31" t="s">
        <v>16</v>
      </c>
      <c r="B49" s="24">
        <v>1</v>
      </c>
      <c r="C49" s="28">
        <v>6616</v>
      </c>
      <c r="D49" s="57"/>
      <c r="E49" s="29"/>
      <c r="F49" s="30"/>
      <c r="G49" s="8">
        <f t="shared" si="0"/>
        <v>6616</v>
      </c>
      <c r="H49" s="28">
        <v>595</v>
      </c>
      <c r="I49" s="57"/>
      <c r="J49" s="29"/>
      <c r="K49" s="30"/>
      <c r="L49" s="9">
        <f t="shared" si="1"/>
        <v>595</v>
      </c>
      <c r="M49" s="28">
        <v>463</v>
      </c>
      <c r="N49" s="57"/>
      <c r="O49" s="29"/>
      <c r="P49" s="30"/>
      <c r="Q49" s="13">
        <f t="shared" si="9"/>
        <v>463</v>
      </c>
      <c r="R49" s="14">
        <f t="shared" si="3"/>
        <v>7674</v>
      </c>
      <c r="S49" s="31">
        <v>6616</v>
      </c>
      <c r="T49" s="57"/>
      <c r="U49" s="29"/>
      <c r="V49" s="29"/>
      <c r="W49" s="16">
        <f t="shared" si="4"/>
        <v>6616</v>
      </c>
      <c r="X49" s="28">
        <v>595</v>
      </c>
      <c r="Y49" s="57"/>
      <c r="Z49" s="29"/>
      <c r="AA49" s="29"/>
      <c r="AB49" s="16">
        <f t="shared" si="5"/>
        <v>595</v>
      </c>
      <c r="AC49" s="28">
        <v>463</v>
      </c>
      <c r="AD49" s="57"/>
      <c r="AE49" s="29"/>
      <c r="AF49" s="29"/>
      <c r="AG49" s="17">
        <f t="shared" si="6"/>
        <v>463</v>
      </c>
      <c r="AH49" s="18">
        <f t="shared" si="7"/>
        <v>7674</v>
      </c>
      <c r="AI49" s="67"/>
      <c r="AJ49" s="73" t="s">
        <v>16</v>
      </c>
      <c r="AK49" s="31" t="s">
        <v>16</v>
      </c>
      <c r="AL49" s="78"/>
      <c r="AM49" s="85"/>
      <c r="AN49" s="90">
        <v>169032</v>
      </c>
      <c r="AO49" s="78"/>
      <c r="AP49" s="95"/>
      <c r="AQ49" s="81"/>
      <c r="AR49" s="81"/>
      <c r="AS49" s="31" t="s">
        <v>16</v>
      </c>
      <c r="AT49" s="57"/>
      <c r="AU49" s="29" t="s">
        <v>16</v>
      </c>
      <c r="AV49" s="70"/>
      <c r="AW49" s="30" t="s">
        <v>16</v>
      </c>
      <c r="AX49" s="78"/>
      <c r="AY49" s="95"/>
      <c r="AZ49" s="78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95"/>
      <c r="BO49" s="19">
        <v>81</v>
      </c>
      <c r="BP49" s="20">
        <v>0</v>
      </c>
      <c r="BQ49" s="21">
        <v>0</v>
      </c>
      <c r="BR49" s="39">
        <v>0</v>
      </c>
    </row>
    <row r="50" spans="1:70" x14ac:dyDescent="0.25">
      <c r="A50" s="19" t="s">
        <v>16</v>
      </c>
      <c r="B50" s="34">
        <v>1</v>
      </c>
      <c r="C50" s="38">
        <v>3566</v>
      </c>
      <c r="D50" s="57"/>
      <c r="E50" s="20">
        <v>84</v>
      </c>
      <c r="F50" s="21">
        <v>34</v>
      </c>
      <c r="G50" s="8">
        <f t="shared" si="0"/>
        <v>3684</v>
      </c>
      <c r="H50" s="38">
        <v>0</v>
      </c>
      <c r="I50" s="57"/>
      <c r="J50" s="20"/>
      <c r="K50" s="21"/>
      <c r="L50" s="9">
        <f t="shared" si="1"/>
        <v>0</v>
      </c>
      <c r="M50" s="38">
        <v>19352</v>
      </c>
      <c r="N50" s="57"/>
      <c r="O50" s="20">
        <v>0</v>
      </c>
      <c r="P50" s="21">
        <v>0</v>
      </c>
      <c r="Q50" s="13">
        <f t="shared" si="9"/>
        <v>19352</v>
      </c>
      <c r="R50" s="14">
        <f t="shared" si="3"/>
        <v>23036</v>
      </c>
      <c r="S50" s="19">
        <v>3525</v>
      </c>
      <c r="T50" s="57"/>
      <c r="U50" s="20">
        <v>84</v>
      </c>
      <c r="V50" s="20">
        <v>34</v>
      </c>
      <c r="W50" s="16">
        <f t="shared" si="4"/>
        <v>3643</v>
      </c>
      <c r="X50" s="38">
        <v>0</v>
      </c>
      <c r="Y50" s="57"/>
      <c r="Z50" s="20"/>
      <c r="AA50" s="20"/>
      <c r="AB50" s="16">
        <f t="shared" si="5"/>
        <v>0</v>
      </c>
      <c r="AC50" s="38">
        <v>19333</v>
      </c>
      <c r="AD50" s="57"/>
      <c r="AE50" s="20">
        <v>0</v>
      </c>
      <c r="AF50" s="20">
        <v>0</v>
      </c>
      <c r="AG50" s="17">
        <f t="shared" si="6"/>
        <v>19333</v>
      </c>
      <c r="AH50" s="18">
        <f t="shared" si="7"/>
        <v>22976</v>
      </c>
      <c r="AI50" s="67"/>
      <c r="AJ50" s="74" t="s">
        <v>16</v>
      </c>
      <c r="AK50" s="19" t="s">
        <v>16</v>
      </c>
      <c r="AL50" s="78"/>
      <c r="AM50" s="85"/>
      <c r="AN50" s="90">
        <v>750000</v>
      </c>
      <c r="AO50" s="78"/>
      <c r="AP50" s="95"/>
      <c r="AQ50" s="81"/>
      <c r="AR50" s="81"/>
      <c r="AS50" s="19" t="s">
        <v>16</v>
      </c>
      <c r="AT50" s="57"/>
      <c r="AU50" s="20" t="s">
        <v>16</v>
      </c>
      <c r="AV50" s="70"/>
      <c r="AW50" s="21" t="s">
        <v>16</v>
      </c>
      <c r="AX50" s="78"/>
      <c r="AY50" s="95"/>
      <c r="AZ50" s="78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95"/>
      <c r="BO50" s="31">
        <v>2</v>
      </c>
      <c r="BP50" s="29">
        <v>38</v>
      </c>
      <c r="BQ50" s="30">
        <v>80</v>
      </c>
      <c r="BR50" s="32">
        <v>780</v>
      </c>
    </row>
    <row r="51" spans="1:70" x14ac:dyDescent="0.25">
      <c r="A51" s="31" t="s">
        <v>16</v>
      </c>
      <c r="B51" s="24">
        <v>0.33</v>
      </c>
      <c r="C51" s="28">
        <v>0</v>
      </c>
      <c r="D51" s="57"/>
      <c r="E51" s="29">
        <v>0</v>
      </c>
      <c r="F51" s="30">
        <v>0</v>
      </c>
      <c r="G51" s="8">
        <f t="shared" si="0"/>
        <v>0</v>
      </c>
      <c r="H51" s="28">
        <v>0</v>
      </c>
      <c r="I51" s="57"/>
      <c r="J51" s="29">
        <v>0</v>
      </c>
      <c r="K51" s="30">
        <v>0</v>
      </c>
      <c r="L51" s="9">
        <f t="shared" si="1"/>
        <v>0</v>
      </c>
      <c r="M51" s="28">
        <v>1362</v>
      </c>
      <c r="N51" s="57"/>
      <c r="O51" s="29">
        <v>0</v>
      </c>
      <c r="P51" s="30">
        <v>0</v>
      </c>
      <c r="Q51" s="13">
        <f t="shared" si="9"/>
        <v>1362</v>
      </c>
      <c r="R51" s="14">
        <f t="shared" si="3"/>
        <v>1362</v>
      </c>
      <c r="S51" s="31">
        <v>0</v>
      </c>
      <c r="T51" s="57"/>
      <c r="U51" s="29">
        <v>0</v>
      </c>
      <c r="V51" s="29">
        <v>0</v>
      </c>
      <c r="W51" s="16">
        <f t="shared" si="4"/>
        <v>0</v>
      </c>
      <c r="X51" s="28">
        <v>0</v>
      </c>
      <c r="Y51" s="57"/>
      <c r="Z51" s="29">
        <v>0</v>
      </c>
      <c r="AA51" s="29">
        <v>0</v>
      </c>
      <c r="AB51" s="16">
        <f t="shared" si="5"/>
        <v>0</v>
      </c>
      <c r="AC51" s="28">
        <v>1362</v>
      </c>
      <c r="AD51" s="57"/>
      <c r="AE51" s="29">
        <v>0</v>
      </c>
      <c r="AF51" s="29">
        <v>0</v>
      </c>
      <c r="AG51" s="17">
        <f t="shared" si="6"/>
        <v>1362</v>
      </c>
      <c r="AH51" s="18">
        <f t="shared" si="7"/>
        <v>1362</v>
      </c>
      <c r="AI51" s="67"/>
      <c r="AJ51" s="73" t="s">
        <v>16</v>
      </c>
      <c r="AK51" s="31" t="s">
        <v>17</v>
      </c>
      <c r="AL51" s="78"/>
      <c r="AM51" s="85"/>
      <c r="AN51" s="90">
        <v>13972</v>
      </c>
      <c r="AO51" s="78"/>
      <c r="AP51" s="95"/>
      <c r="AQ51" s="81"/>
      <c r="AR51" s="81"/>
      <c r="AS51" s="31" t="s">
        <v>16</v>
      </c>
      <c r="AT51" s="57"/>
      <c r="AU51" s="29" t="s">
        <v>16</v>
      </c>
      <c r="AV51" s="70"/>
      <c r="AW51" s="30" t="s">
        <v>16</v>
      </c>
      <c r="AX51" s="78"/>
      <c r="AY51" s="95"/>
      <c r="AZ51" s="78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95"/>
      <c r="BO51" s="19">
        <v>676</v>
      </c>
      <c r="BP51" s="20">
        <v>1309</v>
      </c>
      <c r="BQ51" s="21">
        <v>633</v>
      </c>
      <c r="BR51" s="39">
        <v>18341</v>
      </c>
    </row>
    <row r="52" spans="1:70" x14ac:dyDescent="0.25">
      <c r="A52" s="19" t="s">
        <v>16</v>
      </c>
      <c r="B52" s="34">
        <v>1</v>
      </c>
      <c r="C52" s="38">
        <v>164</v>
      </c>
      <c r="D52" s="57"/>
      <c r="E52" s="20"/>
      <c r="F52" s="21"/>
      <c r="G52" s="8">
        <f t="shared" si="0"/>
        <v>164</v>
      </c>
      <c r="H52" s="38">
        <v>0</v>
      </c>
      <c r="I52" s="57"/>
      <c r="J52" s="20">
        <v>0</v>
      </c>
      <c r="K52" s="21">
        <v>0</v>
      </c>
      <c r="L52" s="9">
        <f t="shared" si="1"/>
        <v>0</v>
      </c>
      <c r="M52" s="38">
        <v>1851</v>
      </c>
      <c r="N52" s="57"/>
      <c r="O52" s="20">
        <v>0</v>
      </c>
      <c r="P52" s="21">
        <v>0</v>
      </c>
      <c r="Q52" s="13">
        <f t="shared" si="9"/>
        <v>1851</v>
      </c>
      <c r="R52" s="14">
        <f t="shared" si="3"/>
        <v>2015</v>
      </c>
      <c r="S52" s="19">
        <v>143</v>
      </c>
      <c r="T52" s="57"/>
      <c r="U52" s="20"/>
      <c r="V52" s="20"/>
      <c r="W52" s="16">
        <f t="shared" si="4"/>
        <v>143</v>
      </c>
      <c r="X52" s="38">
        <v>0</v>
      </c>
      <c r="Y52" s="57"/>
      <c r="Z52" s="20">
        <v>0</v>
      </c>
      <c r="AA52" s="20">
        <v>0</v>
      </c>
      <c r="AB52" s="16">
        <f t="shared" si="5"/>
        <v>0</v>
      </c>
      <c r="AC52" s="38">
        <v>1851</v>
      </c>
      <c r="AD52" s="57"/>
      <c r="AE52" s="20">
        <v>0</v>
      </c>
      <c r="AF52" s="20">
        <v>0</v>
      </c>
      <c r="AG52" s="17">
        <f t="shared" si="6"/>
        <v>1851</v>
      </c>
      <c r="AH52" s="18">
        <f t="shared" si="7"/>
        <v>1994</v>
      </c>
      <c r="AI52" s="67"/>
      <c r="AJ52" s="74" t="s">
        <v>16</v>
      </c>
      <c r="AK52" s="19" t="s">
        <v>17</v>
      </c>
      <c r="AL52" s="78"/>
      <c r="AM52" s="85"/>
      <c r="AN52" s="90">
        <v>7000</v>
      </c>
      <c r="AO52" s="78"/>
      <c r="AP52" s="95"/>
      <c r="AQ52" s="81"/>
      <c r="AR52" s="81"/>
      <c r="AS52" s="19" t="s">
        <v>17</v>
      </c>
      <c r="AT52" s="57"/>
      <c r="AU52" s="20" t="s">
        <v>17</v>
      </c>
      <c r="AV52" s="70"/>
      <c r="AW52" s="21" t="s">
        <v>17</v>
      </c>
      <c r="AX52" s="78"/>
      <c r="AY52" s="95"/>
      <c r="AZ52" s="78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95"/>
      <c r="BO52" s="31">
        <v>3</v>
      </c>
      <c r="BP52" s="29">
        <v>0</v>
      </c>
      <c r="BQ52" s="30">
        <v>0</v>
      </c>
      <c r="BR52" s="32">
        <v>0</v>
      </c>
    </row>
    <row r="53" spans="1:70" x14ac:dyDescent="0.25">
      <c r="A53" s="31" t="s">
        <v>16</v>
      </c>
      <c r="B53" s="24">
        <v>1</v>
      </c>
      <c r="C53" s="28">
        <v>3451</v>
      </c>
      <c r="D53" s="57"/>
      <c r="E53" s="29">
        <v>259</v>
      </c>
      <c r="F53" s="30">
        <v>107</v>
      </c>
      <c r="G53" s="8">
        <f t="shared" si="0"/>
        <v>3817</v>
      </c>
      <c r="H53" s="28">
        <v>49</v>
      </c>
      <c r="I53" s="57"/>
      <c r="J53" s="29"/>
      <c r="K53" s="30"/>
      <c r="L53" s="9">
        <f t="shared" si="1"/>
        <v>49</v>
      </c>
      <c r="M53" s="28">
        <v>24890</v>
      </c>
      <c r="N53" s="57"/>
      <c r="O53" s="29"/>
      <c r="P53" s="30"/>
      <c r="Q53" s="13">
        <f t="shared" si="9"/>
        <v>24890</v>
      </c>
      <c r="R53" s="14">
        <f t="shared" si="3"/>
        <v>28756</v>
      </c>
      <c r="S53" s="31">
        <v>3374</v>
      </c>
      <c r="T53" s="57"/>
      <c r="U53" s="29">
        <v>254</v>
      </c>
      <c r="V53" s="29">
        <v>107</v>
      </c>
      <c r="W53" s="16">
        <f t="shared" si="4"/>
        <v>3735</v>
      </c>
      <c r="X53" s="28">
        <v>49</v>
      </c>
      <c r="Y53" s="57"/>
      <c r="Z53" s="29"/>
      <c r="AA53" s="29"/>
      <c r="AB53" s="16">
        <f t="shared" si="5"/>
        <v>49</v>
      </c>
      <c r="AC53" s="28">
        <v>24890</v>
      </c>
      <c r="AD53" s="57"/>
      <c r="AE53" s="29"/>
      <c r="AF53" s="29"/>
      <c r="AG53" s="17">
        <f t="shared" si="6"/>
        <v>24890</v>
      </c>
      <c r="AH53" s="18">
        <f t="shared" si="7"/>
        <v>28674</v>
      </c>
      <c r="AI53" s="67"/>
      <c r="AJ53" s="73" t="s">
        <v>16</v>
      </c>
      <c r="AK53" s="31" t="s">
        <v>16</v>
      </c>
      <c r="AL53" s="78"/>
      <c r="AM53" s="85"/>
      <c r="AN53" s="90">
        <v>50000</v>
      </c>
      <c r="AO53" s="78"/>
      <c r="AP53" s="95"/>
      <c r="AQ53" s="81"/>
      <c r="AR53" s="81"/>
      <c r="AS53" s="31" t="s">
        <v>17</v>
      </c>
      <c r="AT53" s="57"/>
      <c r="AU53" s="29" t="s">
        <v>17</v>
      </c>
      <c r="AV53" s="70"/>
      <c r="AW53" s="30" t="s">
        <v>16</v>
      </c>
      <c r="AX53" s="78"/>
      <c r="AY53" s="95"/>
      <c r="AZ53" s="78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95"/>
      <c r="BO53" s="19">
        <v>1</v>
      </c>
      <c r="BP53" s="20">
        <v>5</v>
      </c>
      <c r="BQ53" s="21">
        <v>19</v>
      </c>
      <c r="BR53" s="39"/>
    </row>
    <row r="54" spans="1:70" x14ac:dyDescent="0.25">
      <c r="A54" s="19" t="s">
        <v>16</v>
      </c>
      <c r="B54" s="34">
        <v>1</v>
      </c>
      <c r="C54" s="38">
        <v>2314</v>
      </c>
      <c r="D54" s="57"/>
      <c r="E54" s="20">
        <v>615</v>
      </c>
      <c r="F54" s="21">
        <v>438</v>
      </c>
      <c r="G54" s="8">
        <f t="shared" si="0"/>
        <v>3367</v>
      </c>
      <c r="H54" s="38">
        <v>3140</v>
      </c>
      <c r="I54" s="57"/>
      <c r="J54" s="20">
        <v>0</v>
      </c>
      <c r="K54" s="21">
        <v>0</v>
      </c>
      <c r="L54" s="9">
        <f t="shared" si="1"/>
        <v>3140</v>
      </c>
      <c r="M54" s="38">
        <v>23614</v>
      </c>
      <c r="N54" s="57"/>
      <c r="O54" s="20">
        <v>0</v>
      </c>
      <c r="P54" s="21">
        <v>0</v>
      </c>
      <c r="Q54" s="13">
        <f t="shared" si="9"/>
        <v>23614</v>
      </c>
      <c r="R54" s="14">
        <f t="shared" si="3"/>
        <v>30121</v>
      </c>
      <c r="S54" s="19">
        <v>2233</v>
      </c>
      <c r="T54" s="57"/>
      <c r="U54" s="20">
        <v>590</v>
      </c>
      <c r="V54" s="20">
        <v>414</v>
      </c>
      <c r="W54" s="16">
        <f t="shared" si="4"/>
        <v>3237</v>
      </c>
      <c r="X54" s="38">
        <v>1160</v>
      </c>
      <c r="Y54" s="57"/>
      <c r="Z54" s="20">
        <v>0</v>
      </c>
      <c r="AA54" s="20">
        <v>0</v>
      </c>
      <c r="AB54" s="16">
        <f t="shared" si="5"/>
        <v>1160</v>
      </c>
      <c r="AC54" s="42">
        <v>23614</v>
      </c>
      <c r="AD54" s="57"/>
      <c r="AE54" s="20">
        <v>0</v>
      </c>
      <c r="AF54" s="20">
        <v>0</v>
      </c>
      <c r="AG54" s="17">
        <f t="shared" si="6"/>
        <v>23614</v>
      </c>
      <c r="AH54" s="18">
        <f t="shared" si="7"/>
        <v>28011</v>
      </c>
      <c r="AI54" s="67"/>
      <c r="AJ54" s="74" t="s">
        <v>16</v>
      </c>
      <c r="AK54" s="19" t="s">
        <v>16</v>
      </c>
      <c r="AL54" s="78"/>
      <c r="AM54" s="85"/>
      <c r="AN54" s="90">
        <v>85000</v>
      </c>
      <c r="AO54" s="78"/>
      <c r="AP54" s="95"/>
      <c r="AQ54" s="81"/>
      <c r="AR54" s="81"/>
      <c r="AS54" s="19" t="s">
        <v>16</v>
      </c>
      <c r="AT54" s="57"/>
      <c r="AU54" s="20" t="s">
        <v>16</v>
      </c>
      <c r="AV54" s="70"/>
      <c r="AW54" s="21" t="s">
        <v>16</v>
      </c>
      <c r="AX54" s="78"/>
      <c r="AY54" s="95"/>
      <c r="AZ54" s="78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95"/>
      <c r="BO54" s="31">
        <v>7</v>
      </c>
      <c r="BP54" s="29">
        <v>175</v>
      </c>
      <c r="BQ54" s="30">
        <v>400</v>
      </c>
      <c r="BR54" s="32">
        <v>6800</v>
      </c>
    </row>
    <row r="55" spans="1:70" x14ac:dyDescent="0.25">
      <c r="A55" s="31" t="s">
        <v>16</v>
      </c>
      <c r="B55" s="24">
        <v>0.34</v>
      </c>
      <c r="C55" s="28">
        <v>163</v>
      </c>
      <c r="D55" s="57"/>
      <c r="E55" s="29"/>
      <c r="F55" s="30"/>
      <c r="G55" s="8">
        <f t="shared" si="0"/>
        <v>163</v>
      </c>
      <c r="H55" s="28">
        <v>17</v>
      </c>
      <c r="I55" s="57"/>
      <c r="J55" s="29"/>
      <c r="K55" s="30"/>
      <c r="L55" s="9">
        <f t="shared" si="1"/>
        <v>17</v>
      </c>
      <c r="M55" s="28">
        <v>1020</v>
      </c>
      <c r="N55" s="57"/>
      <c r="O55" s="29"/>
      <c r="P55" s="30"/>
      <c r="Q55" s="13">
        <f t="shared" si="9"/>
        <v>1020</v>
      </c>
      <c r="R55" s="14">
        <f t="shared" si="3"/>
        <v>1200</v>
      </c>
      <c r="S55" s="31">
        <v>163</v>
      </c>
      <c r="T55" s="57"/>
      <c r="U55" s="29"/>
      <c r="V55" s="29"/>
      <c r="W55" s="16">
        <f t="shared" si="4"/>
        <v>163</v>
      </c>
      <c r="X55" s="28">
        <v>17</v>
      </c>
      <c r="Y55" s="57"/>
      <c r="Z55" s="29"/>
      <c r="AA55" s="29"/>
      <c r="AB55" s="16">
        <f t="shared" si="5"/>
        <v>17</v>
      </c>
      <c r="AC55" s="28">
        <v>1020</v>
      </c>
      <c r="AD55" s="57"/>
      <c r="AE55" s="29"/>
      <c r="AF55" s="29"/>
      <c r="AG55" s="17">
        <f t="shared" si="6"/>
        <v>1020</v>
      </c>
      <c r="AH55" s="18">
        <f t="shared" si="7"/>
        <v>1200</v>
      </c>
      <c r="AI55" s="67"/>
      <c r="AJ55" s="73" t="s">
        <v>17</v>
      </c>
      <c r="AK55" s="31" t="s">
        <v>16</v>
      </c>
      <c r="AL55" s="78"/>
      <c r="AM55" s="85"/>
      <c r="AN55" s="90">
        <v>2100</v>
      </c>
      <c r="AO55" s="78"/>
      <c r="AP55" s="95"/>
      <c r="AQ55" s="81"/>
      <c r="AR55" s="81"/>
      <c r="AS55" s="31" t="s">
        <v>16</v>
      </c>
      <c r="AT55" s="57"/>
      <c r="AU55" s="29" t="s">
        <v>16</v>
      </c>
      <c r="AV55" s="70"/>
      <c r="AW55" s="30" t="s">
        <v>16</v>
      </c>
      <c r="AX55" s="78"/>
      <c r="AY55" s="95"/>
      <c r="AZ55" s="78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95"/>
      <c r="BO55" s="19">
        <v>6</v>
      </c>
      <c r="BP55" s="20">
        <v>124</v>
      </c>
      <c r="BQ55" s="21">
        <v>214</v>
      </c>
      <c r="BR55" s="39">
        <v>3645</v>
      </c>
    </row>
    <row r="56" spans="1:70" x14ac:dyDescent="0.25">
      <c r="A56" s="19" t="s">
        <v>16</v>
      </c>
      <c r="B56" s="34">
        <v>0.2</v>
      </c>
      <c r="C56" s="38">
        <v>1637</v>
      </c>
      <c r="D56" s="57"/>
      <c r="E56" s="20">
        <v>290</v>
      </c>
      <c r="F56" s="21">
        <v>26</v>
      </c>
      <c r="G56" s="8">
        <f t="shared" si="0"/>
        <v>1953</v>
      </c>
      <c r="H56" s="38">
        <v>0</v>
      </c>
      <c r="I56" s="57"/>
      <c r="J56" s="20"/>
      <c r="K56" s="21"/>
      <c r="L56" s="9">
        <f t="shared" si="1"/>
        <v>0</v>
      </c>
      <c r="M56" s="38">
        <v>15915</v>
      </c>
      <c r="N56" s="57"/>
      <c r="O56" s="20"/>
      <c r="P56" s="21"/>
      <c r="Q56" s="13">
        <f t="shared" si="9"/>
        <v>15915</v>
      </c>
      <c r="R56" s="14">
        <f t="shared" si="3"/>
        <v>17868</v>
      </c>
      <c r="S56" s="19">
        <v>1637</v>
      </c>
      <c r="T56" s="57"/>
      <c r="U56" s="20">
        <v>290</v>
      </c>
      <c r="V56" s="20">
        <v>26</v>
      </c>
      <c r="W56" s="16">
        <f t="shared" si="4"/>
        <v>1953</v>
      </c>
      <c r="X56" s="38">
        <v>0</v>
      </c>
      <c r="Y56" s="57"/>
      <c r="Z56" s="20"/>
      <c r="AA56" s="20"/>
      <c r="AB56" s="16">
        <f t="shared" si="5"/>
        <v>0</v>
      </c>
      <c r="AC56" s="38">
        <v>15915</v>
      </c>
      <c r="AD56" s="57"/>
      <c r="AE56" s="20"/>
      <c r="AF56" s="20"/>
      <c r="AG56" s="17">
        <f t="shared" si="6"/>
        <v>15915</v>
      </c>
      <c r="AH56" s="18">
        <f t="shared" si="7"/>
        <v>17868</v>
      </c>
      <c r="AI56" s="67"/>
      <c r="AJ56" s="74" t="s">
        <v>16</v>
      </c>
      <c r="AK56" s="19" t="s">
        <v>16</v>
      </c>
      <c r="AL56" s="78"/>
      <c r="AM56" s="85"/>
      <c r="AN56" s="90">
        <v>80000</v>
      </c>
      <c r="AO56" s="78"/>
      <c r="AP56" s="95"/>
      <c r="AQ56" s="81"/>
      <c r="AR56" s="81"/>
      <c r="AS56" s="19" t="s">
        <v>17</v>
      </c>
      <c r="AT56" s="57"/>
      <c r="AU56" s="20" t="s">
        <v>16</v>
      </c>
      <c r="AV56" s="70"/>
      <c r="AW56" s="21" t="s">
        <v>16</v>
      </c>
      <c r="AX56" s="78"/>
      <c r="AY56" s="95"/>
      <c r="AZ56" s="78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95"/>
      <c r="BO56" s="31">
        <v>114</v>
      </c>
      <c r="BP56" s="29">
        <v>114</v>
      </c>
      <c r="BQ56" s="30">
        <v>41</v>
      </c>
      <c r="BR56" s="32">
        <v>21</v>
      </c>
    </row>
    <row r="57" spans="1:70" x14ac:dyDescent="0.25">
      <c r="A57" s="31" t="s">
        <v>17</v>
      </c>
      <c r="B57" s="24">
        <v>0</v>
      </c>
      <c r="C57" s="28">
        <v>0</v>
      </c>
      <c r="D57" s="57"/>
      <c r="E57" s="29">
        <v>0</v>
      </c>
      <c r="F57" s="30">
        <v>0</v>
      </c>
      <c r="G57" s="8">
        <f t="shared" si="0"/>
        <v>0</v>
      </c>
      <c r="H57" s="28">
        <v>65</v>
      </c>
      <c r="I57" s="57"/>
      <c r="J57" s="29"/>
      <c r="K57" s="30"/>
      <c r="L57" s="9">
        <f t="shared" si="1"/>
        <v>65</v>
      </c>
      <c r="M57" s="28">
        <v>54</v>
      </c>
      <c r="N57" s="57"/>
      <c r="O57" s="29">
        <v>0</v>
      </c>
      <c r="P57" s="30">
        <v>0</v>
      </c>
      <c r="Q57" s="13">
        <f>SUBTOTAL(9,M57:P57)</f>
        <v>54</v>
      </c>
      <c r="R57" s="14">
        <f>SUM(G57+L57+Q57)</f>
        <v>119</v>
      </c>
      <c r="S57" s="31">
        <v>0</v>
      </c>
      <c r="T57" s="57"/>
      <c r="U57" s="29">
        <v>0</v>
      </c>
      <c r="V57" s="29">
        <v>0</v>
      </c>
      <c r="W57" s="16">
        <f t="shared" si="4"/>
        <v>0</v>
      </c>
      <c r="X57" s="43">
        <v>65</v>
      </c>
      <c r="Y57" s="70"/>
      <c r="Z57" s="29"/>
      <c r="AA57" s="29"/>
      <c r="AB57" s="16">
        <f t="shared" si="5"/>
        <v>65</v>
      </c>
      <c r="AC57" s="28">
        <v>54</v>
      </c>
      <c r="AD57" s="57"/>
      <c r="AE57" s="29">
        <v>0</v>
      </c>
      <c r="AF57" s="29">
        <v>0</v>
      </c>
      <c r="AG57" s="17">
        <f t="shared" si="6"/>
        <v>54</v>
      </c>
      <c r="AH57" s="18">
        <f t="shared" si="7"/>
        <v>119</v>
      </c>
      <c r="AI57" s="67"/>
      <c r="AJ57" s="73" t="s">
        <v>17</v>
      </c>
      <c r="AK57" s="31" t="s">
        <v>16</v>
      </c>
      <c r="AL57" s="78"/>
      <c r="AM57" s="85"/>
      <c r="AN57" s="90">
        <v>30500</v>
      </c>
      <c r="AO57" s="78"/>
      <c r="AP57" s="95"/>
      <c r="AQ57" s="81"/>
      <c r="AR57" s="81"/>
      <c r="AS57" s="31" t="s">
        <v>16</v>
      </c>
      <c r="AT57" s="57"/>
      <c r="AU57" s="29" t="s">
        <v>16</v>
      </c>
      <c r="AV57" s="70"/>
      <c r="AW57" s="30" t="s">
        <v>16</v>
      </c>
      <c r="AX57" s="78"/>
      <c r="AY57" s="95"/>
      <c r="AZ57" s="78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95"/>
      <c r="BO57" s="19">
        <v>10</v>
      </c>
      <c r="BP57" s="20">
        <v>112</v>
      </c>
      <c r="BQ57" s="21">
        <v>475</v>
      </c>
      <c r="BR57" s="39">
        <v>1337</v>
      </c>
    </row>
    <row r="58" spans="1:70" x14ac:dyDescent="0.25">
      <c r="A58" s="19"/>
      <c r="B58" s="34"/>
      <c r="C58" s="38"/>
      <c r="D58" s="57"/>
      <c r="E58" s="20"/>
      <c r="F58" s="21"/>
      <c r="G58" s="8"/>
      <c r="H58" s="38"/>
      <c r="I58" s="57"/>
      <c r="J58" s="20"/>
      <c r="K58" s="21"/>
      <c r="L58" s="9"/>
      <c r="M58" s="38"/>
      <c r="N58" s="57"/>
      <c r="O58" s="20"/>
      <c r="P58" s="21"/>
      <c r="Q58" s="13"/>
      <c r="R58" s="14"/>
      <c r="S58" s="19"/>
      <c r="T58" s="57"/>
      <c r="U58" s="20"/>
      <c r="V58" s="20"/>
      <c r="W58" s="16"/>
      <c r="X58" s="38"/>
      <c r="Y58" s="57"/>
      <c r="Z58" s="20"/>
      <c r="AA58" s="20"/>
      <c r="AB58" s="16"/>
      <c r="AC58" s="38"/>
      <c r="AD58" s="57"/>
      <c r="AE58" s="20"/>
      <c r="AF58" s="20"/>
      <c r="AG58" s="17"/>
      <c r="AH58" s="18"/>
      <c r="AI58" s="67"/>
      <c r="AJ58" s="74"/>
      <c r="AK58" s="19"/>
      <c r="AL58" s="78"/>
      <c r="AM58" s="85"/>
      <c r="AN58" s="90"/>
      <c r="AO58" s="78"/>
      <c r="AP58" s="95"/>
      <c r="AQ58" s="81"/>
      <c r="AR58" s="81"/>
      <c r="AS58" s="19"/>
      <c r="AT58" s="57"/>
      <c r="AU58" s="20"/>
      <c r="AV58" s="70"/>
      <c r="AW58" s="21"/>
      <c r="AX58" s="78"/>
      <c r="AY58" s="95"/>
      <c r="AZ58" s="78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95"/>
      <c r="BO58" s="31">
        <v>95</v>
      </c>
      <c r="BP58" s="29">
        <v>0</v>
      </c>
      <c r="BQ58" s="30">
        <v>0</v>
      </c>
      <c r="BR58" s="32">
        <v>0</v>
      </c>
    </row>
    <row r="59" spans="1:70" x14ac:dyDescent="0.25">
      <c r="A59" s="31" t="s">
        <v>16</v>
      </c>
      <c r="B59" s="24"/>
      <c r="C59" s="28"/>
      <c r="D59" s="57"/>
      <c r="E59" s="29"/>
      <c r="F59" s="30"/>
      <c r="G59" s="8">
        <f t="shared" ref="G59:G64" si="10">SUM(C59:F59)</f>
        <v>0</v>
      </c>
      <c r="H59" s="28"/>
      <c r="I59" s="57"/>
      <c r="J59" s="29"/>
      <c r="K59" s="30"/>
      <c r="L59" s="9">
        <f t="shared" si="1"/>
        <v>0</v>
      </c>
      <c r="M59" s="28"/>
      <c r="N59" s="57"/>
      <c r="O59" s="29"/>
      <c r="P59" s="30"/>
      <c r="Q59" s="13">
        <f t="shared" ref="Q59:Q64" si="11">SUBTOTAL(9,M59:P59)</f>
        <v>0</v>
      </c>
      <c r="R59" s="14">
        <f t="shared" ref="R59:R64" si="12">SUM(G59+L59+Q59)</f>
        <v>0</v>
      </c>
      <c r="S59" s="31"/>
      <c r="T59" s="57"/>
      <c r="U59" s="29"/>
      <c r="V59" s="29"/>
      <c r="W59" s="16">
        <f t="shared" si="4"/>
        <v>0</v>
      </c>
      <c r="X59" s="28"/>
      <c r="Y59" s="57"/>
      <c r="Z59" s="29"/>
      <c r="AA59" s="29"/>
      <c r="AB59" s="16">
        <f t="shared" si="5"/>
        <v>0</v>
      </c>
      <c r="AC59" s="28"/>
      <c r="AD59" s="57"/>
      <c r="AE59" s="29"/>
      <c r="AF59" s="29"/>
      <c r="AG59" s="17">
        <f t="shared" ref="AG59:AG64" si="13">SUM(AC59:AF59)</f>
        <v>0</v>
      </c>
      <c r="AH59" s="18">
        <f t="shared" ref="AH59:AH64" si="14">SUM(W59,AB59,AG59)</f>
        <v>0</v>
      </c>
      <c r="AI59" s="67"/>
      <c r="AJ59" s="73"/>
      <c r="AK59" s="31"/>
      <c r="AL59" s="78"/>
      <c r="AM59" s="85"/>
      <c r="AN59" s="90"/>
      <c r="AO59" s="78"/>
      <c r="AP59" s="95"/>
      <c r="AQ59" s="81"/>
      <c r="AR59" s="81"/>
      <c r="AS59" s="31"/>
      <c r="AT59" s="57"/>
      <c r="AU59" s="29"/>
      <c r="AV59" s="70"/>
      <c r="AW59" s="30"/>
      <c r="AX59" s="78"/>
      <c r="AY59" s="95"/>
      <c r="AZ59" s="78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95"/>
      <c r="BO59" s="19"/>
      <c r="BP59" s="20"/>
      <c r="BQ59" s="21"/>
      <c r="BR59" s="39"/>
    </row>
    <row r="60" spans="1:70" x14ac:dyDescent="0.25">
      <c r="A60" s="19" t="s">
        <v>16</v>
      </c>
      <c r="B60" s="34">
        <v>1</v>
      </c>
      <c r="C60" s="38">
        <v>362</v>
      </c>
      <c r="D60" s="57"/>
      <c r="E60" s="20">
        <v>60</v>
      </c>
      <c r="F60" s="21"/>
      <c r="G60" s="8">
        <f t="shared" si="10"/>
        <v>422</v>
      </c>
      <c r="H60" s="38">
        <v>0</v>
      </c>
      <c r="I60" s="57"/>
      <c r="J60" s="20"/>
      <c r="K60" s="21"/>
      <c r="L60" s="9">
        <f>SUM(H60:K60)</f>
        <v>0</v>
      </c>
      <c r="M60" s="38">
        <v>480</v>
      </c>
      <c r="N60" s="57"/>
      <c r="O60" s="20"/>
      <c r="P60" s="21"/>
      <c r="Q60" s="13">
        <f t="shared" si="11"/>
        <v>480</v>
      </c>
      <c r="R60" s="14">
        <f t="shared" si="12"/>
        <v>902</v>
      </c>
      <c r="S60" s="19">
        <v>355</v>
      </c>
      <c r="T60" s="57"/>
      <c r="U60" s="20">
        <v>60</v>
      </c>
      <c r="V60" s="20"/>
      <c r="W60" s="16">
        <f>SUM(S60:V60)</f>
        <v>415</v>
      </c>
      <c r="X60" s="38">
        <v>0</v>
      </c>
      <c r="Y60" s="57"/>
      <c r="Z60" s="20"/>
      <c r="AA60" s="20"/>
      <c r="AB60" s="16">
        <f t="shared" si="5"/>
        <v>0</v>
      </c>
      <c r="AC60" s="38">
        <v>480</v>
      </c>
      <c r="AD60" s="57"/>
      <c r="AE60" s="20"/>
      <c r="AF60" s="20"/>
      <c r="AG60" s="17">
        <f t="shared" si="13"/>
        <v>480</v>
      </c>
      <c r="AH60" s="18">
        <f t="shared" si="14"/>
        <v>895</v>
      </c>
      <c r="AI60" s="67"/>
      <c r="AJ60" s="74" t="s">
        <v>17</v>
      </c>
      <c r="AK60" s="19" t="s">
        <v>17</v>
      </c>
      <c r="AL60" s="78"/>
      <c r="AM60" s="85"/>
      <c r="AN60" s="90">
        <v>15000</v>
      </c>
      <c r="AO60" s="78"/>
      <c r="AP60" s="95"/>
      <c r="AQ60" s="81"/>
      <c r="AR60" s="81"/>
      <c r="AS60" s="19" t="s">
        <v>16</v>
      </c>
      <c r="AT60" s="57"/>
      <c r="AU60" s="20" t="s">
        <v>17</v>
      </c>
      <c r="AV60" s="70"/>
      <c r="AW60" s="21" t="s">
        <v>17</v>
      </c>
      <c r="AX60" s="78"/>
      <c r="AY60" s="95"/>
      <c r="AZ60" s="78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95"/>
      <c r="BO60" s="31"/>
      <c r="BP60" s="29"/>
      <c r="BQ60" s="30"/>
      <c r="BR60" s="32"/>
    </row>
    <row r="61" spans="1:70" x14ac:dyDescent="0.25">
      <c r="A61" s="31" t="s">
        <v>16</v>
      </c>
      <c r="B61" s="24">
        <v>0.5</v>
      </c>
      <c r="C61" s="28">
        <v>126</v>
      </c>
      <c r="D61" s="57"/>
      <c r="E61" s="29">
        <v>0</v>
      </c>
      <c r="F61" s="30">
        <v>0</v>
      </c>
      <c r="G61" s="8">
        <f t="shared" si="10"/>
        <v>126</v>
      </c>
      <c r="H61" s="28">
        <v>291</v>
      </c>
      <c r="I61" s="57"/>
      <c r="J61" s="29">
        <v>0</v>
      </c>
      <c r="K61" s="30">
        <v>0</v>
      </c>
      <c r="L61" s="9">
        <f>SUM(H61:K61)</f>
        <v>291</v>
      </c>
      <c r="M61" s="28">
        <v>0</v>
      </c>
      <c r="N61" s="57"/>
      <c r="O61" s="29">
        <v>0</v>
      </c>
      <c r="P61" s="30">
        <v>0</v>
      </c>
      <c r="Q61" s="13">
        <f t="shared" si="11"/>
        <v>0</v>
      </c>
      <c r="R61" s="14">
        <f t="shared" si="12"/>
        <v>417</v>
      </c>
      <c r="S61" s="31">
        <v>0</v>
      </c>
      <c r="T61" s="57"/>
      <c r="U61" s="29">
        <v>0</v>
      </c>
      <c r="V61" s="29">
        <v>0</v>
      </c>
      <c r="W61" s="16">
        <f>SUM(S61:V61)</f>
        <v>0</v>
      </c>
      <c r="X61" s="28">
        <v>0</v>
      </c>
      <c r="Y61" s="57"/>
      <c r="Z61" s="29">
        <v>0</v>
      </c>
      <c r="AA61" s="29">
        <v>0</v>
      </c>
      <c r="AB61" s="16">
        <f>SUM(X61:AA61)</f>
        <v>0</v>
      </c>
      <c r="AC61" s="28">
        <v>0</v>
      </c>
      <c r="AD61" s="57"/>
      <c r="AE61" s="29">
        <v>0</v>
      </c>
      <c r="AF61" s="29">
        <v>0</v>
      </c>
      <c r="AG61" s="17">
        <f t="shared" si="13"/>
        <v>0</v>
      </c>
      <c r="AH61" s="18">
        <f t="shared" si="14"/>
        <v>0</v>
      </c>
      <c r="AI61" s="67"/>
      <c r="AJ61" s="73" t="s">
        <v>16</v>
      </c>
      <c r="AK61" s="31" t="s">
        <v>16</v>
      </c>
      <c r="AL61" s="78"/>
      <c r="AM61" s="85"/>
      <c r="AN61" s="90">
        <v>15001</v>
      </c>
      <c r="AO61" s="78"/>
      <c r="AP61" s="95"/>
      <c r="AQ61" s="81"/>
      <c r="AR61" s="81"/>
      <c r="AS61" s="31" t="s">
        <v>16</v>
      </c>
      <c r="AT61" s="57"/>
      <c r="AU61" s="29" t="s">
        <v>16</v>
      </c>
      <c r="AV61" s="70"/>
      <c r="AW61" s="30" t="s">
        <v>16</v>
      </c>
      <c r="AX61" s="78"/>
      <c r="AY61" s="95"/>
      <c r="AZ61" s="78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95"/>
      <c r="BO61" s="19">
        <v>18</v>
      </c>
      <c r="BP61" s="20">
        <v>8</v>
      </c>
      <c r="BQ61" s="21">
        <v>0</v>
      </c>
      <c r="BR61" s="39">
        <v>0</v>
      </c>
    </row>
    <row r="62" spans="1:70" x14ac:dyDescent="0.25">
      <c r="A62" s="19" t="s">
        <v>16</v>
      </c>
      <c r="B62" s="34">
        <v>1</v>
      </c>
      <c r="C62" s="38"/>
      <c r="D62" s="57"/>
      <c r="E62" s="20"/>
      <c r="F62" s="21"/>
      <c r="G62" s="8">
        <f t="shared" si="10"/>
        <v>0</v>
      </c>
      <c r="H62" s="38"/>
      <c r="I62" s="57"/>
      <c r="J62" s="20"/>
      <c r="K62" s="21"/>
      <c r="L62" s="9">
        <f>SUM(H62:K62)</f>
        <v>0</v>
      </c>
      <c r="M62" s="38"/>
      <c r="N62" s="57"/>
      <c r="O62" s="20"/>
      <c r="P62" s="21"/>
      <c r="Q62" s="13">
        <f t="shared" si="11"/>
        <v>0</v>
      </c>
      <c r="R62" s="14">
        <f t="shared" si="12"/>
        <v>0</v>
      </c>
      <c r="S62" s="19"/>
      <c r="T62" s="57"/>
      <c r="U62" s="20"/>
      <c r="V62" s="20"/>
      <c r="W62" s="16">
        <f>SUM(S62:V62)</f>
        <v>0</v>
      </c>
      <c r="X62" s="38"/>
      <c r="Y62" s="57"/>
      <c r="Z62" s="20"/>
      <c r="AA62" s="20"/>
      <c r="AB62" s="16">
        <f>SUM(X62:AA62)</f>
        <v>0</v>
      </c>
      <c r="AC62" s="38"/>
      <c r="AD62" s="57"/>
      <c r="AE62" s="20"/>
      <c r="AF62" s="20"/>
      <c r="AG62" s="17">
        <f t="shared" si="13"/>
        <v>0</v>
      </c>
      <c r="AH62" s="18">
        <f t="shared" si="14"/>
        <v>0</v>
      </c>
      <c r="AI62" s="67"/>
      <c r="AJ62" s="74" t="s">
        <v>16</v>
      </c>
      <c r="AK62" s="19" t="s">
        <v>16</v>
      </c>
      <c r="AL62" s="78"/>
      <c r="AM62" s="85"/>
      <c r="AN62" s="90">
        <v>1700</v>
      </c>
      <c r="AO62" s="78"/>
      <c r="AP62" s="95"/>
      <c r="AQ62" s="81"/>
      <c r="AR62" s="81"/>
      <c r="AS62" s="19" t="s">
        <v>17</v>
      </c>
      <c r="AT62" s="57"/>
      <c r="AU62" s="20" t="s">
        <v>16</v>
      </c>
      <c r="AV62" s="70"/>
      <c r="AW62" s="21" t="s">
        <v>16</v>
      </c>
      <c r="AX62" s="78"/>
      <c r="AY62" s="95"/>
      <c r="AZ62" s="78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95"/>
      <c r="BO62" s="31">
        <v>77</v>
      </c>
      <c r="BP62" s="29">
        <v>2</v>
      </c>
      <c r="BQ62" s="30">
        <v>0</v>
      </c>
      <c r="BR62" s="32">
        <v>0</v>
      </c>
    </row>
    <row r="63" spans="1:70" x14ac:dyDescent="0.25">
      <c r="A63" s="31" t="s">
        <v>16</v>
      </c>
      <c r="B63" s="24">
        <v>1</v>
      </c>
      <c r="C63" s="28"/>
      <c r="D63" s="57"/>
      <c r="E63" s="29"/>
      <c r="F63" s="30"/>
      <c r="G63" s="8">
        <f t="shared" si="10"/>
        <v>0</v>
      </c>
      <c r="H63" s="28"/>
      <c r="I63" s="57"/>
      <c r="J63" s="29"/>
      <c r="K63" s="30"/>
      <c r="L63" s="9">
        <f>SUM(H63:K63)</f>
        <v>0</v>
      </c>
      <c r="M63" s="28"/>
      <c r="N63" s="57"/>
      <c r="O63" s="29"/>
      <c r="P63" s="30"/>
      <c r="Q63" s="13">
        <f t="shared" si="11"/>
        <v>0</v>
      </c>
      <c r="R63" s="14">
        <f t="shared" si="12"/>
        <v>0</v>
      </c>
      <c r="S63" s="31"/>
      <c r="T63" s="57"/>
      <c r="U63" s="29"/>
      <c r="V63" s="29"/>
      <c r="W63" s="16">
        <f>SUM(S63:V63)</f>
        <v>0</v>
      </c>
      <c r="X63" s="28"/>
      <c r="Y63" s="57"/>
      <c r="Z63" s="29"/>
      <c r="AA63" s="29"/>
      <c r="AB63" s="16">
        <f>SUM(X63:AA63)</f>
        <v>0</v>
      </c>
      <c r="AC63" s="28"/>
      <c r="AD63" s="57"/>
      <c r="AE63" s="29"/>
      <c r="AF63" s="29"/>
      <c r="AG63" s="17">
        <f t="shared" si="13"/>
        <v>0</v>
      </c>
      <c r="AH63" s="18">
        <f t="shared" si="14"/>
        <v>0</v>
      </c>
      <c r="AI63" s="67"/>
      <c r="AJ63" s="73"/>
      <c r="AK63" s="31"/>
      <c r="AL63" s="78"/>
      <c r="AM63" s="85"/>
      <c r="AN63" s="90"/>
      <c r="AO63" s="78"/>
      <c r="AP63" s="95"/>
      <c r="AQ63" s="81"/>
      <c r="AR63" s="81"/>
      <c r="AS63" s="31"/>
      <c r="AT63" s="57"/>
      <c r="AU63" s="29"/>
      <c r="AV63" s="70"/>
      <c r="AW63" s="30"/>
      <c r="AX63" s="78"/>
      <c r="AY63" s="95"/>
      <c r="AZ63" s="78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95"/>
      <c r="BO63" s="19">
        <v>2</v>
      </c>
      <c r="BP63" s="20">
        <v>0</v>
      </c>
      <c r="BQ63" s="21">
        <v>0</v>
      </c>
      <c r="BR63" s="39">
        <v>0</v>
      </c>
    </row>
    <row r="64" spans="1:70" x14ac:dyDescent="0.25">
      <c r="A64" s="19" t="s">
        <v>16</v>
      </c>
      <c r="B64" s="34">
        <v>0.25</v>
      </c>
      <c r="C64" s="38">
        <v>0</v>
      </c>
      <c r="D64" s="57"/>
      <c r="E64" s="20">
        <v>0</v>
      </c>
      <c r="F64" s="21">
        <v>0</v>
      </c>
      <c r="G64" s="8">
        <f t="shared" si="10"/>
        <v>0</v>
      </c>
      <c r="H64" s="38">
        <v>0</v>
      </c>
      <c r="I64" s="57"/>
      <c r="J64" s="20">
        <v>0</v>
      </c>
      <c r="K64" s="21">
        <v>0</v>
      </c>
      <c r="L64" s="9">
        <f>SUM(H64:K64)</f>
        <v>0</v>
      </c>
      <c r="M64" s="38">
        <v>8</v>
      </c>
      <c r="N64" s="57"/>
      <c r="O64" s="20">
        <v>0</v>
      </c>
      <c r="P64" s="21">
        <v>0</v>
      </c>
      <c r="Q64" s="13">
        <f t="shared" si="11"/>
        <v>8</v>
      </c>
      <c r="R64" s="14">
        <f t="shared" si="12"/>
        <v>8</v>
      </c>
      <c r="S64" s="19">
        <v>0</v>
      </c>
      <c r="T64" s="57"/>
      <c r="U64" s="20">
        <v>0</v>
      </c>
      <c r="V64" s="20">
        <v>0</v>
      </c>
      <c r="W64" s="16">
        <f>SUM(S64:V64)</f>
        <v>0</v>
      </c>
      <c r="X64" s="38">
        <v>0</v>
      </c>
      <c r="Y64" s="57"/>
      <c r="Z64" s="20">
        <v>0</v>
      </c>
      <c r="AA64" s="20">
        <v>0</v>
      </c>
      <c r="AB64" s="16">
        <f>SUM(X64:AA64)</f>
        <v>0</v>
      </c>
      <c r="AC64" s="38">
        <v>8</v>
      </c>
      <c r="AD64" s="57"/>
      <c r="AE64" s="20">
        <v>0</v>
      </c>
      <c r="AF64" s="20">
        <v>0</v>
      </c>
      <c r="AG64" s="17">
        <f t="shared" si="13"/>
        <v>8</v>
      </c>
      <c r="AH64" s="18">
        <f t="shared" si="14"/>
        <v>8</v>
      </c>
      <c r="AI64" s="67"/>
      <c r="AJ64" s="74" t="s">
        <v>16</v>
      </c>
      <c r="AK64" s="19" t="s">
        <v>16</v>
      </c>
      <c r="AL64" s="78"/>
      <c r="AM64" s="85"/>
      <c r="AN64" s="90">
        <v>1500</v>
      </c>
      <c r="AO64" s="78"/>
      <c r="AP64" s="95"/>
      <c r="AQ64" s="81"/>
      <c r="AR64" s="81"/>
      <c r="AS64" s="19" t="s">
        <v>17</v>
      </c>
      <c r="AT64" s="57"/>
      <c r="AU64" s="20" t="s">
        <v>17</v>
      </c>
      <c r="AV64" s="70"/>
      <c r="AW64" s="21" t="s">
        <v>16</v>
      </c>
      <c r="AX64" s="78"/>
      <c r="AY64" s="95"/>
      <c r="AZ64" s="78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95"/>
      <c r="BO64" s="31"/>
      <c r="BP64" s="29"/>
      <c r="BQ64" s="30"/>
      <c r="BR64" s="32"/>
    </row>
    <row r="65" spans="1:70" x14ac:dyDescent="0.25">
      <c r="A65" s="44"/>
      <c r="B65" s="45"/>
      <c r="C65" s="45"/>
      <c r="D65" s="58"/>
      <c r="E65" s="45"/>
      <c r="F65" s="45"/>
      <c r="G65" s="45"/>
      <c r="H65" s="45"/>
      <c r="I65" s="58"/>
      <c r="J65" s="45"/>
      <c r="K65" s="45"/>
      <c r="L65" s="45"/>
      <c r="M65" s="45"/>
      <c r="N65" s="58"/>
      <c r="O65" s="45"/>
      <c r="P65" s="45"/>
      <c r="Q65" s="45"/>
      <c r="R65" s="46"/>
      <c r="S65" s="44"/>
      <c r="T65" s="68"/>
      <c r="U65" s="45"/>
      <c r="V65" s="45"/>
      <c r="W65" s="45"/>
      <c r="X65" s="45"/>
      <c r="Y65" s="58"/>
      <c r="Z65" s="45"/>
      <c r="AA65" s="45"/>
      <c r="AB65" s="45"/>
      <c r="AC65" s="45"/>
      <c r="AD65" s="58"/>
      <c r="AE65" s="45"/>
      <c r="AF65" s="45"/>
      <c r="AG65" s="45"/>
      <c r="AH65" s="47"/>
      <c r="AI65" s="68"/>
      <c r="AJ65" s="75"/>
      <c r="AK65" s="44"/>
      <c r="AL65" s="68"/>
      <c r="AM65" s="86"/>
      <c r="AN65" s="91"/>
      <c r="AO65" s="58"/>
      <c r="AP65" s="96"/>
      <c r="AQ65" s="99"/>
      <c r="AR65" s="99"/>
      <c r="AS65" s="44"/>
      <c r="AT65" s="68"/>
      <c r="AU65" s="45"/>
      <c r="AV65" s="58"/>
      <c r="AW65" s="45"/>
      <c r="AX65" s="58"/>
      <c r="AY65" s="96"/>
      <c r="AZ65" s="68"/>
      <c r="BA65" s="86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95"/>
      <c r="BO65" s="19">
        <v>7</v>
      </c>
      <c r="BP65" s="20">
        <v>2</v>
      </c>
      <c r="BQ65" s="21">
        <v>0</v>
      </c>
      <c r="BR65" s="39">
        <v>0</v>
      </c>
    </row>
    <row r="66" spans="1:70" ht="15.75" thickBot="1" x14ac:dyDescent="0.3">
      <c r="A66" s="48">
        <f>COUNTIF(A8:A64,"Y")</f>
        <v>54</v>
      </c>
      <c r="B66" s="49"/>
      <c r="C66" s="49">
        <f t="shared" ref="C66:AH66" si="15">SUM(C8:C64)</f>
        <v>173954</v>
      </c>
      <c r="D66" s="59"/>
      <c r="E66" s="49">
        <f t="shared" si="15"/>
        <v>17585</v>
      </c>
      <c r="F66" s="49">
        <f t="shared" si="15"/>
        <v>5476</v>
      </c>
      <c r="G66" s="49">
        <f t="shared" si="15"/>
        <v>197015</v>
      </c>
      <c r="H66" s="49">
        <f t="shared" si="15"/>
        <v>13427</v>
      </c>
      <c r="I66" s="59"/>
      <c r="J66" s="49">
        <f t="shared" si="15"/>
        <v>0</v>
      </c>
      <c r="K66" s="49">
        <f t="shared" si="15"/>
        <v>0</v>
      </c>
      <c r="L66" s="49">
        <f t="shared" si="15"/>
        <v>13427</v>
      </c>
      <c r="M66" s="49">
        <f t="shared" si="15"/>
        <v>282721</v>
      </c>
      <c r="N66" s="59"/>
      <c r="O66" s="49">
        <f t="shared" si="15"/>
        <v>0</v>
      </c>
      <c r="P66" s="49">
        <f t="shared" si="15"/>
        <v>277</v>
      </c>
      <c r="Q66" s="49">
        <f t="shared" si="15"/>
        <v>282998</v>
      </c>
      <c r="R66" s="49">
        <f t="shared" si="15"/>
        <v>493440</v>
      </c>
      <c r="S66" s="49">
        <f t="shared" si="15"/>
        <v>151417</v>
      </c>
      <c r="T66" s="59"/>
      <c r="U66" s="49">
        <f t="shared" si="15"/>
        <v>17330</v>
      </c>
      <c r="V66" s="49">
        <f t="shared" si="15"/>
        <v>5178</v>
      </c>
      <c r="W66" s="49">
        <f t="shared" si="15"/>
        <v>173925</v>
      </c>
      <c r="X66" s="49">
        <f t="shared" si="15"/>
        <v>10335</v>
      </c>
      <c r="Y66" s="59"/>
      <c r="Z66" s="49">
        <f t="shared" si="15"/>
        <v>0</v>
      </c>
      <c r="AA66" s="49">
        <f t="shared" si="15"/>
        <v>0</v>
      </c>
      <c r="AB66" s="49">
        <f t="shared" si="15"/>
        <v>10335</v>
      </c>
      <c r="AC66" s="49">
        <f t="shared" si="15"/>
        <v>284407</v>
      </c>
      <c r="AD66" s="59"/>
      <c r="AE66" s="49">
        <f t="shared" si="15"/>
        <v>0</v>
      </c>
      <c r="AF66" s="49">
        <f t="shared" si="15"/>
        <v>126</v>
      </c>
      <c r="AG66" s="49">
        <f t="shared" si="15"/>
        <v>284533</v>
      </c>
      <c r="AH66" s="49">
        <f t="shared" si="15"/>
        <v>468793</v>
      </c>
      <c r="AI66" s="72"/>
      <c r="AJ66" s="76"/>
      <c r="AK66" s="71"/>
      <c r="AL66" s="83"/>
      <c r="AM66" s="87"/>
      <c r="AN66" s="92">
        <f>SUM(AN8:AN65)</f>
        <v>4791043</v>
      </c>
      <c r="AO66" s="72"/>
      <c r="AP66" s="97"/>
      <c r="AQ66" s="100"/>
      <c r="AR66" s="100"/>
      <c r="AS66" s="71"/>
      <c r="AT66" s="79"/>
      <c r="AU66" s="49"/>
      <c r="AV66" s="59"/>
      <c r="AW66" s="49"/>
      <c r="AX66" s="72"/>
      <c r="AY66" s="97"/>
      <c r="AZ66" s="83"/>
      <c r="BA66" s="103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96"/>
      <c r="BO66" s="44"/>
      <c r="BP66" s="45"/>
      <c r="BQ66" s="45"/>
      <c r="BR66" s="45"/>
    </row>
    <row r="67" spans="1:70" ht="15.75" thickBot="1" x14ac:dyDescent="0.3">
      <c r="W67" s="52"/>
      <c r="AH67" s="50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97"/>
      <c r="BO67" s="71">
        <f>SUM(BO9:BO65)</f>
        <v>3370</v>
      </c>
      <c r="BP67" s="49">
        <f>SUM(BP9:BP65)</f>
        <v>4731</v>
      </c>
      <c r="BQ67" s="49">
        <f>SUM(BQ9:BQ65)</f>
        <v>6964</v>
      </c>
      <c r="BR67" s="49"/>
    </row>
    <row r="68" spans="1:70" x14ac:dyDescent="0.25">
      <c r="R68" s="50"/>
      <c r="S68" s="53">
        <f>SUM(S66,X66,AC66)</f>
        <v>446159</v>
      </c>
      <c r="T68" s="69"/>
      <c r="U68" s="54" t="s">
        <v>19</v>
      </c>
      <c r="AH68" s="50"/>
    </row>
    <row r="69" spans="1:70" x14ac:dyDescent="0.25">
      <c r="R69" s="50"/>
      <c r="S69" s="53">
        <f>SUM(U66,Z66,AE66)</f>
        <v>17330</v>
      </c>
      <c r="T69" s="69"/>
      <c r="U69" s="54" t="s">
        <v>20</v>
      </c>
      <c r="AH69" s="50"/>
    </row>
    <row r="70" spans="1:70" x14ac:dyDescent="0.25">
      <c r="R70" s="50"/>
      <c r="S70" s="53">
        <f>SUM(V66,AA66,AF66)</f>
        <v>5304</v>
      </c>
      <c r="T70" s="69"/>
      <c r="U70" s="54" t="s">
        <v>21</v>
      </c>
      <c r="AH70" s="50"/>
    </row>
    <row r="71" spans="1:70" x14ac:dyDescent="0.25">
      <c r="AH71" s="50"/>
    </row>
    <row r="72" spans="1:70" x14ac:dyDescent="0.25">
      <c r="AH72" s="50"/>
    </row>
    <row r="73" spans="1:70" x14ac:dyDescent="0.25">
      <c r="AH73" s="50"/>
    </row>
    <row r="74" spans="1:70" x14ac:dyDescent="0.25">
      <c r="AH74" s="50"/>
    </row>
    <row r="75" spans="1:70" x14ac:dyDescent="0.25">
      <c r="AH75" s="50"/>
    </row>
    <row r="76" spans="1:70" x14ac:dyDescent="0.25">
      <c r="AH76" s="50"/>
    </row>
    <row r="77" spans="1:70" x14ac:dyDescent="0.25">
      <c r="AH77" s="50"/>
    </row>
    <row r="78" spans="1:70" x14ac:dyDescent="0.25">
      <c r="AH78" s="50"/>
    </row>
    <row r="79" spans="1:70" x14ac:dyDescent="0.25">
      <c r="AH79" s="50"/>
    </row>
    <row r="80" spans="1:70" x14ac:dyDescent="0.25">
      <c r="AH80" s="50"/>
    </row>
    <row r="81" spans="18:34" x14ac:dyDescent="0.25">
      <c r="AH81" s="50"/>
    </row>
    <row r="82" spans="18:34" x14ac:dyDescent="0.25">
      <c r="AH82" s="50"/>
    </row>
    <row r="83" spans="18:34" x14ac:dyDescent="0.25">
      <c r="R83" s="50"/>
      <c r="AH83" s="50"/>
    </row>
    <row r="84" spans="18:34" x14ac:dyDescent="0.25">
      <c r="R84" s="50"/>
      <c r="AH84" s="50"/>
    </row>
    <row r="85" spans="18:34" x14ac:dyDescent="0.25">
      <c r="R85" s="50"/>
      <c r="AH85" s="50"/>
    </row>
    <row r="86" spans="18:34" x14ac:dyDescent="0.25">
      <c r="R86" s="50"/>
      <c r="AH86" s="50"/>
    </row>
    <row r="87" spans="18:34" x14ac:dyDescent="0.25">
      <c r="R87" s="50"/>
      <c r="AH87" s="50"/>
    </row>
    <row r="88" spans="18:34" x14ac:dyDescent="0.25">
      <c r="R88" s="50"/>
      <c r="AH88" s="50"/>
    </row>
    <row r="89" spans="18:34" x14ac:dyDescent="0.25">
      <c r="R89" s="50"/>
      <c r="AH89" s="50"/>
    </row>
    <row r="90" spans="18:34" x14ac:dyDescent="0.25">
      <c r="R90" s="50"/>
      <c r="AH90" s="50"/>
    </row>
    <row r="91" spans="18:34" x14ac:dyDescent="0.25">
      <c r="R91" s="50"/>
      <c r="AH91" s="50"/>
    </row>
    <row r="92" spans="18:34" x14ac:dyDescent="0.25">
      <c r="R92" s="50"/>
      <c r="AH92" s="50"/>
    </row>
    <row r="93" spans="18:34" x14ac:dyDescent="0.25">
      <c r="R93" s="50"/>
      <c r="AH93" s="50"/>
    </row>
    <row r="94" spans="18:34" x14ac:dyDescent="0.25">
      <c r="R94" s="50"/>
      <c r="AH94" s="50"/>
    </row>
    <row r="95" spans="18:34" x14ac:dyDescent="0.25">
      <c r="R95" s="50"/>
      <c r="AH95" s="50"/>
    </row>
    <row r="96" spans="18:34" x14ac:dyDescent="0.25">
      <c r="R96" s="50"/>
      <c r="AH96" s="50"/>
    </row>
    <row r="97" spans="18:34" x14ac:dyDescent="0.25">
      <c r="R97" s="50"/>
      <c r="AH97" s="50"/>
    </row>
    <row r="98" spans="18:34" x14ac:dyDescent="0.25">
      <c r="R98" s="50"/>
      <c r="AH98" s="50"/>
    </row>
    <row r="99" spans="18:34" x14ac:dyDescent="0.25">
      <c r="R99" s="50"/>
      <c r="AH99" s="50"/>
    </row>
    <row r="100" spans="18:34" x14ac:dyDescent="0.25">
      <c r="R100" s="50"/>
      <c r="AH100" s="50"/>
    </row>
    <row r="101" spans="18:34" x14ac:dyDescent="0.25">
      <c r="R101" s="50"/>
      <c r="AH101" s="50"/>
    </row>
    <row r="102" spans="18:34" x14ac:dyDescent="0.25">
      <c r="R102" s="50"/>
      <c r="AH102" s="50"/>
    </row>
    <row r="103" spans="18:34" x14ac:dyDescent="0.25">
      <c r="R103" s="50"/>
      <c r="AH103" s="50"/>
    </row>
    <row r="104" spans="18:34" x14ac:dyDescent="0.25">
      <c r="R104" s="50"/>
      <c r="AH104" s="50"/>
    </row>
    <row r="105" spans="18:34" x14ac:dyDescent="0.25">
      <c r="R105" s="50"/>
      <c r="AH105" s="50"/>
    </row>
    <row r="106" spans="18:34" x14ac:dyDescent="0.25">
      <c r="R106" s="50"/>
      <c r="AH106" s="50"/>
    </row>
    <row r="107" spans="18:34" x14ac:dyDescent="0.25">
      <c r="R107" s="50"/>
      <c r="AH107" s="50"/>
    </row>
    <row r="108" spans="18:34" x14ac:dyDescent="0.25">
      <c r="R108" s="50"/>
      <c r="AH108" s="50"/>
    </row>
    <row r="109" spans="18:34" x14ac:dyDescent="0.25">
      <c r="R109" s="50"/>
      <c r="AH109" s="50"/>
    </row>
    <row r="110" spans="18:34" x14ac:dyDescent="0.25">
      <c r="R110" s="50"/>
      <c r="AH110" s="50"/>
    </row>
    <row r="111" spans="18:34" x14ac:dyDescent="0.25">
      <c r="R111" s="50"/>
      <c r="AH111" s="50"/>
    </row>
    <row r="112" spans="18:34" x14ac:dyDescent="0.25">
      <c r="R112" s="50"/>
      <c r="AH112" s="50"/>
    </row>
    <row r="113" spans="18:34" x14ac:dyDescent="0.25">
      <c r="R113" s="50"/>
      <c r="AH113" s="50"/>
    </row>
    <row r="114" spans="18:34" x14ac:dyDescent="0.25">
      <c r="R114" s="50"/>
      <c r="AH114" s="50"/>
    </row>
    <row r="115" spans="18:34" x14ac:dyDescent="0.25">
      <c r="R115" s="50"/>
      <c r="AH115" s="50"/>
    </row>
    <row r="116" spans="18:34" x14ac:dyDescent="0.25">
      <c r="R116" s="50"/>
      <c r="AH116" s="50"/>
    </row>
    <row r="117" spans="18:34" x14ac:dyDescent="0.25">
      <c r="R117" s="50"/>
      <c r="AH117" s="50"/>
    </row>
    <row r="118" spans="18:34" x14ac:dyDescent="0.25">
      <c r="R118" s="50"/>
      <c r="AH118" s="50"/>
    </row>
    <row r="119" spans="18:34" x14ac:dyDescent="0.25">
      <c r="R119" s="50"/>
      <c r="AH119" s="50"/>
    </row>
    <row r="120" spans="18:34" x14ac:dyDescent="0.25">
      <c r="R120" s="50"/>
      <c r="AH120" s="50"/>
    </row>
    <row r="121" spans="18:34" x14ac:dyDescent="0.25">
      <c r="R121" s="50"/>
      <c r="AH121" s="50"/>
    </row>
    <row r="122" spans="18:34" x14ac:dyDescent="0.25">
      <c r="R122" s="50"/>
      <c r="AH122" s="50"/>
    </row>
    <row r="123" spans="18:34" x14ac:dyDescent="0.25">
      <c r="R123" s="50"/>
      <c r="AH123" s="50"/>
    </row>
    <row r="124" spans="18:34" x14ac:dyDescent="0.25">
      <c r="R124" s="50"/>
      <c r="AH124" s="50"/>
    </row>
    <row r="125" spans="18:34" x14ac:dyDescent="0.25">
      <c r="R125" s="50"/>
      <c r="AH125" s="50"/>
    </row>
    <row r="126" spans="18:34" x14ac:dyDescent="0.25">
      <c r="R126" s="50"/>
      <c r="AH126" s="50"/>
    </row>
    <row r="127" spans="18:34" x14ac:dyDescent="0.25">
      <c r="R127" s="50"/>
      <c r="AH127" s="50"/>
    </row>
    <row r="128" spans="18:34" x14ac:dyDescent="0.25">
      <c r="R128" s="50"/>
      <c r="AH128" s="50"/>
    </row>
    <row r="129" spans="18:34" x14ac:dyDescent="0.25">
      <c r="R129" s="50"/>
      <c r="AH129" s="50"/>
    </row>
    <row r="130" spans="18:34" x14ac:dyDescent="0.25">
      <c r="R130" s="50"/>
      <c r="AH130" s="50"/>
    </row>
    <row r="131" spans="18:34" x14ac:dyDescent="0.25">
      <c r="R131" s="50"/>
      <c r="AH131" s="50"/>
    </row>
    <row r="132" spans="18:34" x14ac:dyDescent="0.25">
      <c r="R132" s="50"/>
      <c r="AH132" s="50"/>
    </row>
    <row r="133" spans="18:34" x14ac:dyDescent="0.25">
      <c r="R133" s="50"/>
      <c r="AH133" s="50"/>
    </row>
    <row r="134" spans="18:34" x14ac:dyDescent="0.25">
      <c r="R134" s="50"/>
      <c r="AH134" s="50"/>
    </row>
    <row r="135" spans="18:34" x14ac:dyDescent="0.25">
      <c r="R135" s="50"/>
      <c r="AH135" s="50"/>
    </row>
    <row r="136" spans="18:34" x14ac:dyDescent="0.25">
      <c r="R136" s="50"/>
      <c r="AH136" s="50"/>
    </row>
    <row r="137" spans="18:34" x14ac:dyDescent="0.25">
      <c r="R137" s="50"/>
      <c r="AH137" s="50"/>
    </row>
    <row r="138" spans="18:34" x14ac:dyDescent="0.25">
      <c r="R138" s="50"/>
      <c r="AH138" s="50"/>
    </row>
    <row r="139" spans="18:34" x14ac:dyDescent="0.25">
      <c r="R139" s="50"/>
      <c r="AH139" s="50"/>
    </row>
    <row r="140" spans="18:34" x14ac:dyDescent="0.25">
      <c r="R140" s="50"/>
      <c r="AH140" s="50"/>
    </row>
    <row r="141" spans="18:34" x14ac:dyDescent="0.25">
      <c r="R141" s="50"/>
      <c r="AH141" s="50"/>
    </row>
    <row r="142" spans="18:34" x14ac:dyDescent="0.25">
      <c r="R142" s="50"/>
      <c r="AH142" s="50"/>
    </row>
    <row r="143" spans="18:34" x14ac:dyDescent="0.25">
      <c r="R143" s="50"/>
      <c r="AH143" s="50"/>
    </row>
    <row r="144" spans="18:34" x14ac:dyDescent="0.25">
      <c r="R144" s="50"/>
      <c r="AH144" s="50"/>
    </row>
    <row r="145" spans="18:34" x14ac:dyDescent="0.25">
      <c r="R145" s="50"/>
      <c r="AH145" s="50"/>
    </row>
    <row r="146" spans="18:34" x14ac:dyDescent="0.25">
      <c r="R146" s="50"/>
      <c r="AH146" s="50"/>
    </row>
    <row r="147" spans="18:34" x14ac:dyDescent="0.25">
      <c r="R147" s="50"/>
      <c r="AH147" s="50"/>
    </row>
    <row r="148" spans="18:34" x14ac:dyDescent="0.25">
      <c r="R148" s="50"/>
      <c r="AH148" s="50"/>
    </row>
    <row r="149" spans="18:34" x14ac:dyDescent="0.25">
      <c r="R149" s="50"/>
      <c r="AH149" s="50"/>
    </row>
    <row r="150" spans="18:34" x14ac:dyDescent="0.25">
      <c r="R150" s="50"/>
      <c r="AH150" s="50"/>
    </row>
    <row r="151" spans="18:34" x14ac:dyDescent="0.25">
      <c r="R151" s="50"/>
      <c r="AH151" s="50"/>
    </row>
    <row r="152" spans="18:34" x14ac:dyDescent="0.25">
      <c r="R152" s="50"/>
      <c r="AH152" s="50"/>
    </row>
    <row r="153" spans="18:34" x14ac:dyDescent="0.25">
      <c r="R153" s="50"/>
      <c r="AH153" s="50"/>
    </row>
    <row r="154" spans="18:34" x14ac:dyDescent="0.25">
      <c r="R154" s="50"/>
      <c r="AH154" s="50"/>
    </row>
    <row r="155" spans="18:34" x14ac:dyDescent="0.25">
      <c r="R155" s="50"/>
      <c r="AH155" s="50"/>
    </row>
    <row r="156" spans="18:34" x14ac:dyDescent="0.25">
      <c r="R156" s="50"/>
      <c r="AH156" s="50"/>
    </row>
    <row r="157" spans="18:34" x14ac:dyDescent="0.25">
      <c r="R157" s="50"/>
      <c r="AH157" s="50"/>
    </row>
    <row r="158" spans="18:34" x14ac:dyDescent="0.25">
      <c r="R158" s="50"/>
      <c r="AH158" s="50"/>
    </row>
    <row r="159" spans="18:34" x14ac:dyDescent="0.25">
      <c r="R159" s="50"/>
      <c r="AH159" s="50"/>
    </row>
    <row r="160" spans="18:34" x14ac:dyDescent="0.25">
      <c r="R160" s="50"/>
      <c r="AH160" s="50"/>
    </row>
    <row r="161" spans="18:34" x14ac:dyDescent="0.25">
      <c r="R161" s="50"/>
      <c r="AH161" s="50"/>
    </row>
    <row r="162" spans="18:34" x14ac:dyDescent="0.25">
      <c r="R162" s="50"/>
      <c r="AH162" s="50"/>
    </row>
    <row r="163" spans="18:34" x14ac:dyDescent="0.25">
      <c r="R163" s="50"/>
      <c r="AH163" s="50"/>
    </row>
    <row r="164" spans="18:34" x14ac:dyDescent="0.25">
      <c r="R164" s="50"/>
      <c r="AH164" s="50"/>
    </row>
    <row r="165" spans="18:34" x14ac:dyDescent="0.25">
      <c r="R165" s="50"/>
      <c r="AH165" s="50"/>
    </row>
    <row r="166" spans="18:34" x14ac:dyDescent="0.25">
      <c r="R166" s="50"/>
      <c r="AH166" s="50"/>
    </row>
    <row r="167" spans="18:34" x14ac:dyDescent="0.25">
      <c r="R167" s="50"/>
      <c r="AH167" s="50"/>
    </row>
    <row r="168" spans="18:34" x14ac:dyDescent="0.25">
      <c r="R168" s="50"/>
      <c r="AH168" s="50"/>
    </row>
    <row r="169" spans="18:34" x14ac:dyDescent="0.25">
      <c r="R169" s="50"/>
      <c r="AH169" s="50"/>
    </row>
    <row r="170" spans="18:34" x14ac:dyDescent="0.25">
      <c r="R170" s="50"/>
      <c r="AH170" s="50"/>
    </row>
    <row r="171" spans="18:34" x14ac:dyDescent="0.25">
      <c r="R171" s="50"/>
      <c r="AH171" s="50"/>
    </row>
    <row r="172" spans="18:34" x14ac:dyDescent="0.25">
      <c r="R172" s="50"/>
      <c r="AH172" s="50"/>
    </row>
    <row r="173" spans="18:34" x14ac:dyDescent="0.25">
      <c r="R173" s="50"/>
      <c r="AH173" s="50"/>
    </row>
    <row r="174" spans="18:34" x14ac:dyDescent="0.25">
      <c r="R174" s="50"/>
      <c r="AH174" s="50"/>
    </row>
    <row r="175" spans="18:34" x14ac:dyDescent="0.25">
      <c r="R175" s="50"/>
      <c r="AH175" s="50"/>
    </row>
    <row r="176" spans="18:34" x14ac:dyDescent="0.25">
      <c r="R176" s="50"/>
      <c r="AH176" s="50"/>
    </row>
    <row r="177" spans="18:34" x14ac:dyDescent="0.25">
      <c r="R177" s="50"/>
      <c r="AH177" s="50"/>
    </row>
    <row r="178" spans="18:34" x14ac:dyDescent="0.25">
      <c r="R178" s="50"/>
      <c r="AH178" s="50"/>
    </row>
    <row r="179" spans="18:34" x14ac:dyDescent="0.25">
      <c r="R179" s="50"/>
      <c r="AH179" s="50"/>
    </row>
    <row r="180" spans="18:34" x14ac:dyDescent="0.25">
      <c r="R180" s="50"/>
      <c r="AH180" s="50"/>
    </row>
    <row r="181" spans="18:34" x14ac:dyDescent="0.25">
      <c r="R181" s="50"/>
      <c r="AH181" s="50"/>
    </row>
    <row r="182" spans="18:34" x14ac:dyDescent="0.25">
      <c r="R182" s="50"/>
      <c r="AH182" s="50"/>
    </row>
    <row r="183" spans="18:34" x14ac:dyDescent="0.25">
      <c r="R183" s="50"/>
      <c r="AH183" s="50"/>
    </row>
    <row r="184" spans="18:34" x14ac:dyDescent="0.25">
      <c r="R184" s="50"/>
      <c r="AH184" s="50"/>
    </row>
    <row r="185" spans="18:34" x14ac:dyDescent="0.25">
      <c r="R185" s="50"/>
      <c r="AH185" s="50"/>
    </row>
    <row r="186" spans="18:34" x14ac:dyDescent="0.25">
      <c r="R186" s="50"/>
      <c r="AH186" s="50"/>
    </row>
    <row r="187" spans="18:34" x14ac:dyDescent="0.25">
      <c r="R187" s="50"/>
      <c r="AH187" s="50"/>
    </row>
    <row r="188" spans="18:34" x14ac:dyDescent="0.25">
      <c r="R188" s="50"/>
      <c r="AH188" s="50"/>
    </row>
    <row r="189" spans="18:34" x14ac:dyDescent="0.25">
      <c r="R189" s="50"/>
      <c r="AH189" s="50"/>
    </row>
    <row r="190" spans="18:34" x14ac:dyDescent="0.25">
      <c r="R190" s="50"/>
      <c r="AH190" s="50"/>
    </row>
    <row r="191" spans="18:34" x14ac:dyDescent="0.25">
      <c r="R191" s="50"/>
      <c r="AH191" s="50"/>
    </row>
    <row r="192" spans="18:34" x14ac:dyDescent="0.25">
      <c r="R192" s="50"/>
      <c r="AH192" s="50"/>
    </row>
    <row r="193" spans="18:34" x14ac:dyDescent="0.25">
      <c r="R193" s="50"/>
      <c r="AH193" s="50"/>
    </row>
    <row r="194" spans="18:34" x14ac:dyDescent="0.25">
      <c r="R194" s="50"/>
      <c r="AH194" s="50"/>
    </row>
    <row r="195" spans="18:34" x14ac:dyDescent="0.25">
      <c r="R195" s="50"/>
      <c r="AH195" s="50"/>
    </row>
    <row r="196" spans="18:34" x14ac:dyDescent="0.25">
      <c r="R196" s="50"/>
      <c r="AH196" s="50"/>
    </row>
    <row r="197" spans="18:34" x14ac:dyDescent="0.25">
      <c r="R197" s="50"/>
      <c r="AH197" s="50"/>
    </row>
    <row r="198" spans="18:34" x14ac:dyDescent="0.25">
      <c r="R198" s="50"/>
      <c r="AH198" s="50"/>
    </row>
    <row r="199" spans="18:34" x14ac:dyDescent="0.25">
      <c r="R199" s="50"/>
      <c r="AH199" s="50"/>
    </row>
    <row r="200" spans="18:34" x14ac:dyDescent="0.25">
      <c r="R200" s="50"/>
      <c r="AH200" s="50"/>
    </row>
    <row r="201" spans="18:34" x14ac:dyDescent="0.25">
      <c r="R201" s="50"/>
      <c r="AH201" s="50"/>
    </row>
    <row r="202" spans="18:34" x14ac:dyDescent="0.25">
      <c r="R202" s="50"/>
      <c r="AH202" s="50"/>
    </row>
    <row r="203" spans="18:34" x14ac:dyDescent="0.25">
      <c r="R203" s="50"/>
      <c r="AH203" s="50"/>
    </row>
    <row r="204" spans="18:34" x14ac:dyDescent="0.25">
      <c r="R204" s="50"/>
      <c r="AH204" s="50"/>
    </row>
    <row r="205" spans="18:34" x14ac:dyDescent="0.25">
      <c r="R205" s="50"/>
      <c r="AH205" s="50"/>
    </row>
    <row r="206" spans="18:34" x14ac:dyDescent="0.25">
      <c r="R206" s="50"/>
      <c r="AH206" s="50"/>
    </row>
    <row r="207" spans="18:34" x14ac:dyDescent="0.25">
      <c r="R207" s="50"/>
      <c r="AH207" s="50"/>
    </row>
    <row r="208" spans="18:34" x14ac:dyDescent="0.25">
      <c r="R208" s="50"/>
      <c r="AH208" s="50"/>
    </row>
    <row r="209" spans="18:34" x14ac:dyDescent="0.25">
      <c r="R209" s="50"/>
      <c r="AH209" s="50"/>
    </row>
    <row r="210" spans="18:34" x14ac:dyDescent="0.25">
      <c r="R210" s="50"/>
      <c r="AH210" s="50"/>
    </row>
    <row r="211" spans="18:34" x14ac:dyDescent="0.25">
      <c r="R211" s="50"/>
      <c r="AH211" s="50"/>
    </row>
    <row r="212" spans="18:34" x14ac:dyDescent="0.25">
      <c r="R212" s="50"/>
      <c r="AH212" s="50"/>
    </row>
    <row r="213" spans="18:34" x14ac:dyDescent="0.25">
      <c r="R213" s="50"/>
      <c r="AH213" s="50"/>
    </row>
    <row r="214" spans="18:34" x14ac:dyDescent="0.25">
      <c r="R214" s="50"/>
      <c r="AH214" s="50"/>
    </row>
    <row r="215" spans="18:34" x14ac:dyDescent="0.25">
      <c r="R215" s="50"/>
      <c r="AH215" s="50"/>
    </row>
    <row r="216" spans="18:34" x14ac:dyDescent="0.25">
      <c r="R216" s="50"/>
      <c r="AH216" s="50"/>
    </row>
    <row r="217" spans="18:34" x14ac:dyDescent="0.25">
      <c r="R217" s="50"/>
      <c r="AH217" s="50"/>
    </row>
    <row r="218" spans="18:34" x14ac:dyDescent="0.25">
      <c r="R218" s="50"/>
      <c r="AH218" s="50"/>
    </row>
    <row r="219" spans="18:34" x14ac:dyDescent="0.25">
      <c r="R219" s="50"/>
      <c r="AH219" s="50"/>
    </row>
    <row r="220" spans="18:34" x14ac:dyDescent="0.25">
      <c r="R220" s="50"/>
      <c r="AH220" s="50"/>
    </row>
    <row r="221" spans="18:34" x14ac:dyDescent="0.25">
      <c r="R221" s="50"/>
      <c r="AH221" s="50"/>
    </row>
    <row r="222" spans="18:34" x14ac:dyDescent="0.25">
      <c r="R222" s="50"/>
      <c r="AH222" s="50"/>
    </row>
    <row r="223" spans="18:34" x14ac:dyDescent="0.25">
      <c r="R223" s="50"/>
      <c r="AH223" s="50"/>
    </row>
    <row r="224" spans="18:34" x14ac:dyDescent="0.25">
      <c r="R224" s="50"/>
      <c r="AH224" s="50"/>
    </row>
    <row r="225" spans="18:34" x14ac:dyDescent="0.25">
      <c r="R225" s="50"/>
      <c r="AH225" s="50"/>
    </row>
    <row r="226" spans="18:34" x14ac:dyDescent="0.25">
      <c r="R226" s="50"/>
      <c r="AH226" s="50"/>
    </row>
    <row r="227" spans="18:34" x14ac:dyDescent="0.25">
      <c r="R227" s="50"/>
      <c r="AH227" s="50"/>
    </row>
    <row r="228" spans="18:34" x14ac:dyDescent="0.25">
      <c r="R228" s="50"/>
      <c r="AH228" s="50"/>
    </row>
    <row r="229" spans="18:34" x14ac:dyDescent="0.25">
      <c r="R229" s="50"/>
      <c r="AH229" s="50"/>
    </row>
    <row r="230" spans="18:34" x14ac:dyDescent="0.25">
      <c r="R230" s="50"/>
      <c r="AH230" s="50"/>
    </row>
    <row r="231" spans="18:34" x14ac:dyDescent="0.25">
      <c r="R231" s="50"/>
      <c r="AH231" s="50"/>
    </row>
    <row r="232" spans="18:34" x14ac:dyDescent="0.25">
      <c r="R232" s="50"/>
      <c r="AH232" s="50"/>
    </row>
    <row r="233" spans="18:34" x14ac:dyDescent="0.25">
      <c r="R233" s="50"/>
      <c r="AH233" s="50"/>
    </row>
    <row r="234" spans="18:34" x14ac:dyDescent="0.25">
      <c r="R234" s="50"/>
      <c r="AH234" s="50"/>
    </row>
    <row r="235" spans="18:34" x14ac:dyDescent="0.25">
      <c r="R235" s="50"/>
      <c r="AH235" s="50"/>
    </row>
    <row r="236" spans="18:34" x14ac:dyDescent="0.25">
      <c r="R236" s="50"/>
      <c r="AH236" s="50"/>
    </row>
    <row r="237" spans="18:34" x14ac:dyDescent="0.25">
      <c r="R237" s="50"/>
      <c r="AH237" s="50"/>
    </row>
    <row r="238" spans="18:34" x14ac:dyDescent="0.25">
      <c r="R238" s="50"/>
      <c r="AH238" s="50"/>
    </row>
    <row r="239" spans="18:34" x14ac:dyDescent="0.25">
      <c r="R239" s="50"/>
      <c r="AH239" s="50"/>
    </row>
    <row r="240" spans="18:34" x14ac:dyDescent="0.25">
      <c r="R240" s="50"/>
      <c r="AH240" s="50"/>
    </row>
    <row r="241" spans="18:34" x14ac:dyDescent="0.25">
      <c r="R241" s="50"/>
      <c r="AH241" s="50"/>
    </row>
    <row r="242" spans="18:34" x14ac:dyDescent="0.25">
      <c r="R242" s="50"/>
      <c r="AH242" s="50"/>
    </row>
    <row r="243" spans="18:34" x14ac:dyDescent="0.25">
      <c r="R243" s="50"/>
      <c r="AH243" s="50"/>
    </row>
    <row r="244" spans="18:34" x14ac:dyDescent="0.25">
      <c r="R244" s="50"/>
      <c r="AH244" s="50"/>
    </row>
    <row r="245" spans="18:34" x14ac:dyDescent="0.25">
      <c r="R245" s="50"/>
      <c r="AH245" s="50"/>
    </row>
    <row r="246" spans="18:34" x14ac:dyDescent="0.25">
      <c r="R246" s="50"/>
      <c r="AH246" s="50"/>
    </row>
    <row r="247" spans="18:34" x14ac:dyDescent="0.25">
      <c r="R247" s="50"/>
      <c r="AH247" s="50"/>
    </row>
    <row r="248" spans="18:34" x14ac:dyDescent="0.25">
      <c r="R248" s="50"/>
      <c r="AH248" s="50"/>
    </row>
    <row r="249" spans="18:34" x14ac:dyDescent="0.25">
      <c r="R249" s="50"/>
      <c r="AH249" s="50"/>
    </row>
    <row r="250" spans="18:34" x14ac:dyDescent="0.25">
      <c r="R250" s="50"/>
      <c r="AH250" s="50"/>
    </row>
    <row r="251" spans="18:34" x14ac:dyDescent="0.25">
      <c r="R251" s="50"/>
      <c r="AH251" s="50"/>
    </row>
    <row r="252" spans="18:34" x14ac:dyDescent="0.25">
      <c r="R252" s="50"/>
      <c r="AH252" s="50"/>
    </row>
    <row r="253" spans="18:34" x14ac:dyDescent="0.25">
      <c r="R253" s="50"/>
      <c r="AH253" s="50"/>
    </row>
    <row r="254" spans="18:34" x14ac:dyDescent="0.25">
      <c r="R254" s="50"/>
      <c r="AH254" s="50"/>
    </row>
    <row r="255" spans="18:34" x14ac:dyDescent="0.25">
      <c r="R255" s="50"/>
      <c r="AH255" s="50"/>
    </row>
    <row r="256" spans="18:34" x14ac:dyDescent="0.25">
      <c r="R256" s="50"/>
      <c r="AH256" s="50"/>
    </row>
    <row r="257" spans="18:34" x14ac:dyDescent="0.25">
      <c r="R257" s="50"/>
      <c r="AH257" s="50"/>
    </row>
    <row r="258" spans="18:34" x14ac:dyDescent="0.25">
      <c r="R258" s="50"/>
      <c r="AH258" s="50"/>
    </row>
    <row r="259" spans="18:34" x14ac:dyDescent="0.25">
      <c r="R259" s="50"/>
      <c r="AH259" s="50"/>
    </row>
    <row r="260" spans="18:34" x14ac:dyDescent="0.25">
      <c r="R260" s="50"/>
      <c r="AH260" s="50"/>
    </row>
    <row r="261" spans="18:34" x14ac:dyDescent="0.25">
      <c r="R261" s="50"/>
      <c r="AH261" s="50"/>
    </row>
    <row r="262" spans="18:34" x14ac:dyDescent="0.25">
      <c r="R262" s="50"/>
      <c r="AH262" s="50"/>
    </row>
    <row r="263" spans="18:34" x14ac:dyDescent="0.25">
      <c r="R263" s="50"/>
      <c r="AH263" s="50"/>
    </row>
    <row r="264" spans="18:34" x14ac:dyDescent="0.25">
      <c r="R264" s="50"/>
      <c r="AH264" s="50"/>
    </row>
    <row r="265" spans="18:34" x14ac:dyDescent="0.25">
      <c r="R265" s="50"/>
      <c r="AH265" s="50"/>
    </row>
    <row r="266" spans="18:34" x14ac:dyDescent="0.25">
      <c r="R266" s="50"/>
      <c r="AH266" s="50"/>
    </row>
    <row r="267" spans="18:34" x14ac:dyDescent="0.25">
      <c r="R267" s="50"/>
      <c r="AH267" s="50"/>
    </row>
    <row r="268" spans="18:34" x14ac:dyDescent="0.25">
      <c r="R268" s="50"/>
      <c r="AH268" s="50"/>
    </row>
    <row r="269" spans="18:34" x14ac:dyDescent="0.25">
      <c r="R269" s="50"/>
      <c r="AH269" s="50"/>
    </row>
    <row r="270" spans="18:34" x14ac:dyDescent="0.25">
      <c r="R270" s="50"/>
      <c r="AH270" s="50"/>
    </row>
    <row r="271" spans="18:34" x14ac:dyDescent="0.25">
      <c r="R271" s="50"/>
      <c r="AH271" s="50"/>
    </row>
    <row r="272" spans="18:34" x14ac:dyDescent="0.25">
      <c r="R272" s="50"/>
      <c r="AH272" s="50"/>
    </row>
    <row r="273" spans="18:34" x14ac:dyDescent="0.25">
      <c r="R273" s="50"/>
      <c r="AH273" s="50"/>
    </row>
    <row r="274" spans="18:34" x14ac:dyDescent="0.25">
      <c r="R274" s="50"/>
      <c r="AH274" s="50"/>
    </row>
    <row r="275" spans="18:34" x14ac:dyDescent="0.25">
      <c r="R275" s="50"/>
      <c r="AH275" s="50"/>
    </row>
    <row r="276" spans="18:34" x14ac:dyDescent="0.25">
      <c r="R276" s="50"/>
      <c r="AH276" s="50"/>
    </row>
    <row r="277" spans="18:34" x14ac:dyDescent="0.25">
      <c r="R277" s="50"/>
      <c r="AH277" s="50"/>
    </row>
    <row r="278" spans="18:34" x14ac:dyDescent="0.25">
      <c r="R278" s="50"/>
      <c r="AH278" s="50"/>
    </row>
    <row r="279" spans="18:34" x14ac:dyDescent="0.25">
      <c r="R279" s="50"/>
      <c r="AH279" s="50"/>
    </row>
    <row r="280" spans="18:34" x14ac:dyDescent="0.25">
      <c r="R280" s="50"/>
      <c r="AH280" s="50"/>
    </row>
    <row r="281" spans="18:34" x14ac:dyDescent="0.25">
      <c r="R281" s="50"/>
      <c r="AH281" s="50"/>
    </row>
    <row r="282" spans="18:34" x14ac:dyDescent="0.25">
      <c r="R282" s="50"/>
      <c r="AH282" s="50"/>
    </row>
    <row r="283" spans="18:34" x14ac:dyDescent="0.25">
      <c r="R283" s="50"/>
      <c r="AH283" s="50"/>
    </row>
    <row r="284" spans="18:34" x14ac:dyDescent="0.25">
      <c r="R284" s="50"/>
      <c r="AH284" s="50"/>
    </row>
    <row r="285" spans="18:34" x14ac:dyDescent="0.25">
      <c r="R285" s="50"/>
      <c r="AH285" s="50"/>
    </row>
    <row r="286" spans="18:34" x14ac:dyDescent="0.25">
      <c r="R286" s="50"/>
      <c r="AH286" s="50"/>
    </row>
    <row r="287" spans="18:34" x14ac:dyDescent="0.25">
      <c r="R287" s="50"/>
      <c r="AH287" s="50"/>
    </row>
    <row r="288" spans="18:34" x14ac:dyDescent="0.25">
      <c r="R288" s="50"/>
      <c r="AH288" s="50"/>
    </row>
    <row r="289" spans="18:34" x14ac:dyDescent="0.25">
      <c r="R289" s="50"/>
      <c r="AH289" s="50"/>
    </row>
    <row r="290" spans="18:34" x14ac:dyDescent="0.25">
      <c r="R290" s="50"/>
      <c r="AH290" s="50"/>
    </row>
    <row r="291" spans="18:34" x14ac:dyDescent="0.25">
      <c r="R291" s="50"/>
      <c r="AH291" s="50"/>
    </row>
    <row r="292" spans="18:34" x14ac:dyDescent="0.25">
      <c r="R292" s="50"/>
      <c r="AH292" s="50"/>
    </row>
    <row r="293" spans="18:34" x14ac:dyDescent="0.25">
      <c r="R293" s="50"/>
      <c r="AH293" s="50"/>
    </row>
    <row r="294" spans="18:34" x14ac:dyDescent="0.25">
      <c r="R294" s="50"/>
      <c r="AH294" s="50"/>
    </row>
    <row r="295" spans="18:34" x14ac:dyDescent="0.25">
      <c r="R295" s="50"/>
      <c r="AH295" s="50"/>
    </row>
    <row r="296" spans="18:34" x14ac:dyDescent="0.25">
      <c r="R296" s="50"/>
      <c r="AH296" s="50"/>
    </row>
    <row r="297" spans="18:34" x14ac:dyDescent="0.25">
      <c r="R297" s="50"/>
      <c r="AH297" s="50"/>
    </row>
    <row r="298" spans="18:34" x14ac:dyDescent="0.25">
      <c r="R298" s="50"/>
      <c r="AH298" s="50"/>
    </row>
    <row r="299" spans="18:34" x14ac:dyDescent="0.25">
      <c r="R299" s="50"/>
      <c r="AH299" s="50"/>
    </row>
    <row r="300" spans="18:34" x14ac:dyDescent="0.25">
      <c r="R300" s="50"/>
      <c r="AH300" s="50"/>
    </row>
    <row r="301" spans="18:34" x14ac:dyDescent="0.25">
      <c r="R301" s="50"/>
      <c r="AH301" s="50"/>
    </row>
    <row r="302" spans="18:34" x14ac:dyDescent="0.25">
      <c r="R302" s="50"/>
      <c r="AH302" s="50"/>
    </row>
    <row r="303" spans="18:34" x14ac:dyDescent="0.25">
      <c r="R303" s="50"/>
      <c r="AH303" s="50"/>
    </row>
    <row r="304" spans="18:34" x14ac:dyDescent="0.25">
      <c r="R304" s="50"/>
      <c r="AH304" s="50"/>
    </row>
    <row r="305" spans="18:34" x14ac:dyDescent="0.25">
      <c r="R305" s="50"/>
      <c r="AH305" s="50"/>
    </row>
    <row r="306" spans="18:34" x14ac:dyDescent="0.25">
      <c r="R306" s="50"/>
      <c r="AH306" s="50"/>
    </row>
    <row r="307" spans="18:34" x14ac:dyDescent="0.25">
      <c r="R307" s="50"/>
      <c r="AH307" s="50"/>
    </row>
    <row r="308" spans="18:34" x14ac:dyDescent="0.25">
      <c r="R308" s="50"/>
      <c r="AH308" s="50"/>
    </row>
    <row r="309" spans="18:34" x14ac:dyDescent="0.25">
      <c r="R309" s="50"/>
      <c r="AH309" s="50"/>
    </row>
    <row r="310" spans="18:34" x14ac:dyDescent="0.25">
      <c r="R310" s="50"/>
      <c r="AH310" s="50"/>
    </row>
    <row r="311" spans="18:34" x14ac:dyDescent="0.25">
      <c r="R311" s="50"/>
      <c r="AH311" s="50"/>
    </row>
    <row r="312" spans="18:34" x14ac:dyDescent="0.25">
      <c r="R312" s="50"/>
      <c r="AH312" s="50"/>
    </row>
    <row r="313" spans="18:34" x14ac:dyDescent="0.25">
      <c r="R313" s="50"/>
      <c r="AH313" s="50"/>
    </row>
    <row r="314" spans="18:34" x14ac:dyDescent="0.25">
      <c r="R314" s="50"/>
      <c r="AH314" s="50"/>
    </row>
    <row r="315" spans="18:34" x14ac:dyDescent="0.25">
      <c r="R315" s="50"/>
      <c r="AH315" s="50"/>
    </row>
    <row r="316" spans="18:34" x14ac:dyDescent="0.25">
      <c r="R316" s="50"/>
      <c r="AH316" s="50"/>
    </row>
    <row r="317" spans="18:34" x14ac:dyDescent="0.25">
      <c r="R317" s="50"/>
      <c r="AH317" s="50"/>
    </row>
    <row r="318" spans="18:34" x14ac:dyDescent="0.25">
      <c r="R318" s="50"/>
      <c r="AH318" s="50"/>
    </row>
    <row r="319" spans="18:34" x14ac:dyDescent="0.25">
      <c r="R319" s="50"/>
      <c r="AH319" s="50"/>
    </row>
    <row r="320" spans="18:34" x14ac:dyDescent="0.25">
      <c r="R320" s="50"/>
      <c r="AH320" s="50"/>
    </row>
    <row r="321" spans="18:34" x14ac:dyDescent="0.25">
      <c r="R321" s="50"/>
      <c r="AH321" s="50"/>
    </row>
    <row r="322" spans="18:34" x14ac:dyDescent="0.25">
      <c r="R322" s="50"/>
      <c r="AH322" s="50"/>
    </row>
    <row r="323" spans="18:34" x14ac:dyDescent="0.25">
      <c r="R323" s="50"/>
      <c r="AH323" s="50"/>
    </row>
    <row r="324" spans="18:34" x14ac:dyDescent="0.25">
      <c r="R324" s="50"/>
      <c r="AH324" s="50"/>
    </row>
    <row r="325" spans="18:34" x14ac:dyDescent="0.25">
      <c r="R325" s="50"/>
      <c r="AH325" s="50"/>
    </row>
    <row r="326" spans="18:34" x14ac:dyDescent="0.25">
      <c r="R326" s="50"/>
      <c r="AH326" s="50"/>
    </row>
    <row r="327" spans="18:34" x14ac:dyDescent="0.25">
      <c r="R327" s="50"/>
      <c r="AH327" s="50"/>
    </row>
    <row r="328" spans="18:34" x14ac:dyDescent="0.25">
      <c r="R328" s="50"/>
      <c r="AH328" s="50"/>
    </row>
    <row r="329" spans="18:34" x14ac:dyDescent="0.25">
      <c r="R329" s="50"/>
      <c r="AH329" s="50"/>
    </row>
    <row r="330" spans="18:34" x14ac:dyDescent="0.25">
      <c r="R330" s="50"/>
      <c r="AH330" s="50"/>
    </row>
    <row r="331" spans="18:34" x14ac:dyDescent="0.25">
      <c r="R331" s="50"/>
      <c r="AH331" s="50"/>
    </row>
    <row r="332" spans="18:34" x14ac:dyDescent="0.25">
      <c r="R332" s="50"/>
      <c r="AH332" s="50"/>
    </row>
    <row r="333" spans="18:34" x14ac:dyDescent="0.25">
      <c r="R333" s="50"/>
      <c r="AH333" s="50"/>
    </row>
    <row r="334" spans="18:34" x14ac:dyDescent="0.25">
      <c r="R334" s="50"/>
      <c r="AH334" s="50"/>
    </row>
    <row r="335" spans="18:34" x14ac:dyDescent="0.25">
      <c r="R335" s="50"/>
      <c r="AH335" s="50"/>
    </row>
    <row r="336" spans="18:34" x14ac:dyDescent="0.25">
      <c r="R336" s="50"/>
      <c r="AH336" s="50"/>
    </row>
    <row r="337" spans="18:34" x14ac:dyDescent="0.25">
      <c r="R337" s="50"/>
      <c r="AH337" s="50"/>
    </row>
    <row r="338" spans="18:34" x14ac:dyDescent="0.25">
      <c r="R338" s="50"/>
      <c r="AH338" s="50"/>
    </row>
    <row r="339" spans="18:34" x14ac:dyDescent="0.25">
      <c r="R339" s="50"/>
      <c r="AH339" s="50"/>
    </row>
    <row r="340" spans="18:34" x14ac:dyDescent="0.25">
      <c r="R340" s="50"/>
      <c r="AH340" s="50"/>
    </row>
    <row r="341" spans="18:34" x14ac:dyDescent="0.25">
      <c r="R341" s="50"/>
      <c r="AH341" s="50"/>
    </row>
    <row r="342" spans="18:34" x14ac:dyDescent="0.25">
      <c r="R342" s="50"/>
      <c r="AH342" s="50"/>
    </row>
    <row r="343" spans="18:34" x14ac:dyDescent="0.25">
      <c r="R343" s="50"/>
      <c r="AH343" s="50"/>
    </row>
    <row r="344" spans="18:34" x14ac:dyDescent="0.25">
      <c r="R344" s="50"/>
      <c r="AH344" s="50"/>
    </row>
    <row r="345" spans="18:34" x14ac:dyDescent="0.25">
      <c r="R345" s="50"/>
      <c r="AH345" s="50"/>
    </row>
    <row r="346" spans="18:34" x14ac:dyDescent="0.25">
      <c r="R346" s="50"/>
      <c r="AH346" s="50"/>
    </row>
    <row r="347" spans="18:34" x14ac:dyDescent="0.25">
      <c r="R347" s="50"/>
      <c r="AH347" s="50"/>
    </row>
    <row r="348" spans="18:34" x14ac:dyDescent="0.25">
      <c r="R348" s="50"/>
      <c r="AH348" s="50"/>
    </row>
    <row r="349" spans="18:34" x14ac:dyDescent="0.25">
      <c r="R349" s="50"/>
      <c r="AH349" s="50"/>
    </row>
    <row r="350" spans="18:34" x14ac:dyDescent="0.25">
      <c r="R350" s="50"/>
      <c r="AH350" s="50"/>
    </row>
    <row r="351" spans="18:34" x14ac:dyDescent="0.25">
      <c r="R351" s="50"/>
      <c r="AH351" s="50"/>
    </row>
    <row r="352" spans="18:34" x14ac:dyDescent="0.25">
      <c r="R352" s="50"/>
      <c r="AH352" s="50"/>
    </row>
    <row r="353" spans="18:34" x14ac:dyDescent="0.25">
      <c r="R353" s="50"/>
      <c r="AH353" s="50"/>
    </row>
    <row r="354" spans="18:34" x14ac:dyDescent="0.25">
      <c r="R354" s="50"/>
      <c r="AH354" s="50"/>
    </row>
    <row r="355" spans="18:34" x14ac:dyDescent="0.25">
      <c r="R355" s="50"/>
      <c r="AH355" s="50"/>
    </row>
    <row r="356" spans="18:34" x14ac:dyDescent="0.25">
      <c r="R356" s="50"/>
      <c r="AH356" s="50"/>
    </row>
    <row r="357" spans="18:34" x14ac:dyDescent="0.25">
      <c r="R357" s="50"/>
      <c r="AH357" s="50"/>
    </row>
    <row r="358" spans="18:34" x14ac:dyDescent="0.25">
      <c r="R358" s="50"/>
      <c r="AH358" s="50"/>
    </row>
    <row r="359" spans="18:34" x14ac:dyDescent="0.25">
      <c r="R359" s="50"/>
      <c r="AH359" s="50"/>
    </row>
    <row r="360" spans="18:34" x14ac:dyDescent="0.25">
      <c r="R360" s="50"/>
      <c r="AH360" s="50"/>
    </row>
    <row r="361" spans="18:34" x14ac:dyDescent="0.25">
      <c r="R361" s="50"/>
      <c r="AH361" s="50"/>
    </row>
    <row r="362" spans="18:34" x14ac:dyDescent="0.25">
      <c r="R362" s="50"/>
      <c r="AH362" s="50"/>
    </row>
    <row r="363" spans="18:34" x14ac:dyDescent="0.25">
      <c r="R363" s="50"/>
      <c r="AH363" s="50"/>
    </row>
    <row r="364" spans="18:34" x14ac:dyDescent="0.25">
      <c r="R364" s="50"/>
      <c r="AH364" s="50"/>
    </row>
    <row r="365" spans="18:34" x14ac:dyDescent="0.25">
      <c r="R365" s="50"/>
      <c r="AH365" s="50"/>
    </row>
    <row r="366" spans="18:34" x14ac:dyDescent="0.25">
      <c r="R366" s="50"/>
      <c r="AH366" s="50"/>
    </row>
    <row r="367" spans="18:34" x14ac:dyDescent="0.25">
      <c r="R367" s="50"/>
      <c r="AH367" s="50"/>
    </row>
    <row r="368" spans="18:34" x14ac:dyDescent="0.25">
      <c r="R368" s="50"/>
      <c r="AH368" s="50"/>
    </row>
    <row r="369" spans="18:34" x14ac:dyDescent="0.25">
      <c r="R369" s="50"/>
      <c r="AH369" s="50"/>
    </row>
    <row r="370" spans="18:34" x14ac:dyDescent="0.25">
      <c r="R370" s="50"/>
      <c r="AH370" s="50"/>
    </row>
    <row r="371" spans="18:34" x14ac:dyDescent="0.25">
      <c r="R371" s="50"/>
      <c r="AH371" s="50"/>
    </row>
    <row r="372" spans="18:34" x14ac:dyDescent="0.25">
      <c r="R372" s="50"/>
      <c r="AH372" s="50"/>
    </row>
    <row r="373" spans="18:34" x14ac:dyDescent="0.25">
      <c r="R373" s="50"/>
      <c r="AH373" s="50"/>
    </row>
    <row r="374" spans="18:34" x14ac:dyDescent="0.25">
      <c r="R374" s="50"/>
      <c r="AH374" s="50"/>
    </row>
    <row r="375" spans="18:34" x14ac:dyDescent="0.25">
      <c r="R375" s="50"/>
      <c r="AH375" s="50"/>
    </row>
    <row r="376" spans="18:34" x14ac:dyDescent="0.25">
      <c r="R376" s="50"/>
      <c r="AH376" s="50"/>
    </row>
    <row r="377" spans="18:34" x14ac:dyDescent="0.25">
      <c r="R377" s="50"/>
      <c r="AH377" s="50"/>
    </row>
    <row r="378" spans="18:34" x14ac:dyDescent="0.25">
      <c r="R378" s="50"/>
      <c r="AH378" s="50"/>
    </row>
    <row r="379" spans="18:34" x14ac:dyDescent="0.25">
      <c r="R379" s="50"/>
      <c r="AH379" s="50"/>
    </row>
    <row r="380" spans="18:34" x14ac:dyDescent="0.25">
      <c r="R380" s="50"/>
      <c r="AH380" s="50"/>
    </row>
    <row r="381" spans="18:34" x14ac:dyDescent="0.25">
      <c r="R381" s="50"/>
      <c r="AH381" s="50"/>
    </row>
    <row r="382" spans="18:34" x14ac:dyDescent="0.25">
      <c r="R382" s="50"/>
      <c r="AH382" s="50"/>
    </row>
    <row r="383" spans="18:34" x14ac:dyDescent="0.25">
      <c r="R383" s="50"/>
      <c r="AH383" s="50"/>
    </row>
    <row r="384" spans="18:34" x14ac:dyDescent="0.25">
      <c r="R384" s="50"/>
      <c r="AH384" s="50"/>
    </row>
    <row r="385" spans="18:34" x14ac:dyDescent="0.25">
      <c r="R385" s="50"/>
      <c r="AH385" s="50"/>
    </row>
    <row r="386" spans="18:34" x14ac:dyDescent="0.25">
      <c r="R386" s="50"/>
      <c r="AH386" s="50"/>
    </row>
    <row r="387" spans="18:34" x14ac:dyDescent="0.25">
      <c r="R387" s="50"/>
      <c r="AH387" s="50"/>
    </row>
    <row r="388" spans="18:34" x14ac:dyDescent="0.25">
      <c r="R388" s="50"/>
      <c r="AH388" s="50"/>
    </row>
    <row r="389" spans="18:34" x14ac:dyDescent="0.25">
      <c r="R389" s="50"/>
      <c r="AH389" s="50"/>
    </row>
    <row r="390" spans="18:34" x14ac:dyDescent="0.25">
      <c r="R390" s="50"/>
      <c r="AH390" s="50"/>
    </row>
    <row r="391" spans="18:34" x14ac:dyDescent="0.25">
      <c r="R391" s="50"/>
      <c r="AH391" s="50"/>
    </row>
    <row r="392" spans="18:34" x14ac:dyDescent="0.25">
      <c r="R392" s="50"/>
      <c r="AH392" s="50"/>
    </row>
    <row r="393" spans="18:34" x14ac:dyDescent="0.25">
      <c r="R393" s="50"/>
      <c r="AH393" s="50"/>
    </row>
    <row r="394" spans="18:34" x14ac:dyDescent="0.25">
      <c r="R394" s="50"/>
      <c r="AH394" s="50"/>
    </row>
    <row r="395" spans="18:34" x14ac:dyDescent="0.25">
      <c r="R395" s="50"/>
      <c r="AH395" s="50"/>
    </row>
    <row r="396" spans="18:34" x14ac:dyDescent="0.25">
      <c r="R396" s="50"/>
      <c r="AH396" s="50"/>
    </row>
    <row r="397" spans="18:34" x14ac:dyDescent="0.25">
      <c r="R397" s="50"/>
      <c r="AH397" s="50"/>
    </row>
    <row r="398" spans="18:34" x14ac:dyDescent="0.25">
      <c r="R398" s="50"/>
      <c r="AH398" s="50"/>
    </row>
    <row r="399" spans="18:34" x14ac:dyDescent="0.25">
      <c r="R399" s="50"/>
      <c r="AH399" s="50"/>
    </row>
    <row r="400" spans="18:34" x14ac:dyDescent="0.25">
      <c r="R400" s="50"/>
      <c r="AH400" s="50"/>
    </row>
    <row r="401" spans="18:34" x14ac:dyDescent="0.25">
      <c r="R401" s="50"/>
      <c r="AH401" s="50"/>
    </row>
    <row r="402" spans="18:34" x14ac:dyDescent="0.25">
      <c r="R402" s="50"/>
      <c r="AH402" s="50"/>
    </row>
    <row r="403" spans="18:34" x14ac:dyDescent="0.25">
      <c r="R403" s="50"/>
      <c r="AH403" s="50"/>
    </row>
    <row r="404" spans="18:34" x14ac:dyDescent="0.25">
      <c r="R404" s="50"/>
      <c r="AH404" s="50"/>
    </row>
    <row r="405" spans="18:34" x14ac:dyDescent="0.25">
      <c r="R405" s="50"/>
      <c r="AH405" s="50"/>
    </row>
    <row r="406" spans="18:34" x14ac:dyDescent="0.25">
      <c r="R406" s="50"/>
      <c r="AH406" s="50"/>
    </row>
    <row r="407" spans="18:34" x14ac:dyDescent="0.25">
      <c r="R407" s="50"/>
      <c r="AH407" s="50"/>
    </row>
    <row r="408" spans="18:34" x14ac:dyDescent="0.25">
      <c r="R408" s="50"/>
      <c r="AH408" s="50"/>
    </row>
    <row r="409" spans="18:34" x14ac:dyDescent="0.25">
      <c r="R409" s="50"/>
      <c r="AH409" s="50"/>
    </row>
    <row r="410" spans="18:34" x14ac:dyDescent="0.25">
      <c r="R410" s="50"/>
      <c r="AH410" s="50"/>
    </row>
    <row r="411" spans="18:34" x14ac:dyDescent="0.25">
      <c r="R411" s="50"/>
      <c r="AH411" s="50"/>
    </row>
    <row r="412" spans="18:34" x14ac:dyDescent="0.25">
      <c r="R412" s="50"/>
      <c r="AH412" s="50"/>
    </row>
    <row r="413" spans="18:34" x14ac:dyDescent="0.25">
      <c r="R413" s="50"/>
      <c r="AH413" s="50"/>
    </row>
    <row r="414" spans="18:34" x14ac:dyDescent="0.25">
      <c r="R414" s="50"/>
      <c r="AH414" s="50"/>
    </row>
    <row r="415" spans="18:34" x14ac:dyDescent="0.25">
      <c r="R415" s="50"/>
      <c r="AH415" s="50"/>
    </row>
    <row r="416" spans="18:34" x14ac:dyDescent="0.25">
      <c r="R416" s="50"/>
      <c r="AH416" s="50"/>
    </row>
    <row r="417" spans="18:34" x14ac:dyDescent="0.25">
      <c r="R417" s="50"/>
      <c r="AH417" s="50"/>
    </row>
    <row r="418" spans="18:34" x14ac:dyDescent="0.25">
      <c r="R418" s="50"/>
      <c r="AH418" s="50"/>
    </row>
    <row r="419" spans="18:34" x14ac:dyDescent="0.25">
      <c r="R419" s="50"/>
      <c r="AH419" s="50"/>
    </row>
    <row r="420" spans="18:34" x14ac:dyDescent="0.25">
      <c r="R420" s="50"/>
      <c r="AH420" s="50"/>
    </row>
    <row r="421" spans="18:34" x14ac:dyDescent="0.25">
      <c r="R421" s="50"/>
      <c r="AH421" s="50"/>
    </row>
    <row r="422" spans="18:34" x14ac:dyDescent="0.25">
      <c r="R422" s="50"/>
      <c r="AH422" s="50"/>
    </row>
    <row r="423" spans="18:34" x14ac:dyDescent="0.25">
      <c r="R423" s="50"/>
      <c r="AH423" s="50"/>
    </row>
    <row r="424" spans="18:34" x14ac:dyDescent="0.25">
      <c r="R424" s="50"/>
      <c r="AH424" s="50"/>
    </row>
    <row r="425" spans="18:34" x14ac:dyDescent="0.25">
      <c r="R425" s="50"/>
      <c r="AH425" s="50"/>
    </row>
    <row r="426" spans="18:34" x14ac:dyDescent="0.25">
      <c r="R426" s="50"/>
      <c r="AH426" s="50"/>
    </row>
    <row r="427" spans="18:34" x14ac:dyDescent="0.25">
      <c r="R427" s="50"/>
      <c r="AH427" s="50"/>
    </row>
    <row r="428" spans="18:34" x14ac:dyDescent="0.25">
      <c r="R428" s="50"/>
      <c r="AH428" s="50"/>
    </row>
    <row r="429" spans="18:34" x14ac:dyDescent="0.25">
      <c r="R429" s="50"/>
      <c r="AH429" s="50"/>
    </row>
    <row r="430" spans="18:34" x14ac:dyDescent="0.25">
      <c r="R430" s="50"/>
      <c r="AH430" s="50"/>
    </row>
    <row r="431" spans="18:34" x14ac:dyDescent="0.25">
      <c r="R431" s="50"/>
      <c r="AH431" s="50"/>
    </row>
    <row r="432" spans="18:34" x14ac:dyDescent="0.25">
      <c r="R432" s="50"/>
      <c r="AH432" s="50"/>
    </row>
    <row r="433" spans="18:34" x14ac:dyDescent="0.25">
      <c r="R433" s="50"/>
      <c r="AH433" s="50"/>
    </row>
    <row r="434" spans="18:34" x14ac:dyDescent="0.25">
      <c r="R434" s="50"/>
      <c r="AH434" s="50"/>
    </row>
    <row r="435" spans="18:34" x14ac:dyDescent="0.25">
      <c r="R435" s="50"/>
      <c r="AH435" s="50"/>
    </row>
    <row r="436" spans="18:34" x14ac:dyDescent="0.25">
      <c r="R436" s="50"/>
      <c r="AH436" s="50"/>
    </row>
    <row r="437" spans="18:34" x14ac:dyDescent="0.25">
      <c r="R437" s="50"/>
      <c r="AH437" s="50"/>
    </row>
    <row r="438" spans="18:34" x14ac:dyDescent="0.25">
      <c r="R438" s="50"/>
      <c r="AH438" s="50"/>
    </row>
    <row r="439" spans="18:34" x14ac:dyDescent="0.25">
      <c r="R439" s="50"/>
      <c r="AH439" s="50"/>
    </row>
    <row r="440" spans="18:34" x14ac:dyDescent="0.25">
      <c r="R440" s="50"/>
      <c r="AH440" s="50"/>
    </row>
    <row r="441" spans="18:34" x14ac:dyDescent="0.25">
      <c r="R441" s="50"/>
      <c r="AH441" s="50"/>
    </row>
    <row r="442" spans="18:34" x14ac:dyDescent="0.25">
      <c r="R442" s="50"/>
      <c r="AH442" s="50"/>
    </row>
    <row r="443" spans="18:34" x14ac:dyDescent="0.25">
      <c r="R443" s="50"/>
      <c r="AH443" s="50"/>
    </row>
    <row r="444" spans="18:34" x14ac:dyDescent="0.25">
      <c r="R444" s="50"/>
      <c r="AH444" s="50"/>
    </row>
    <row r="445" spans="18:34" x14ac:dyDescent="0.25">
      <c r="R445" s="50"/>
      <c r="AH445" s="50"/>
    </row>
    <row r="446" spans="18:34" x14ac:dyDescent="0.25">
      <c r="R446" s="50"/>
      <c r="AH446" s="50"/>
    </row>
    <row r="447" spans="18:34" x14ac:dyDescent="0.25">
      <c r="R447" s="50"/>
      <c r="AH447" s="50"/>
    </row>
    <row r="448" spans="18:34" x14ac:dyDescent="0.25">
      <c r="R448" s="50"/>
      <c r="AH448" s="50"/>
    </row>
    <row r="449" spans="18:34" x14ac:dyDescent="0.25">
      <c r="R449" s="50"/>
      <c r="AH449" s="50"/>
    </row>
    <row r="450" spans="18:34" x14ac:dyDescent="0.25">
      <c r="R450" s="50"/>
      <c r="AH450" s="50"/>
    </row>
    <row r="451" spans="18:34" x14ac:dyDescent="0.25">
      <c r="R451" s="50"/>
      <c r="AH451" s="50"/>
    </row>
    <row r="452" spans="18:34" x14ac:dyDescent="0.25">
      <c r="R452" s="50"/>
      <c r="AH452" s="50"/>
    </row>
    <row r="453" spans="18:34" x14ac:dyDescent="0.25">
      <c r="R453" s="50"/>
      <c r="AH453" s="50"/>
    </row>
    <row r="454" spans="18:34" x14ac:dyDescent="0.25">
      <c r="R454" s="50"/>
      <c r="AH454" s="50"/>
    </row>
    <row r="455" spans="18:34" x14ac:dyDescent="0.25">
      <c r="R455" s="50"/>
      <c r="AH455" s="50"/>
    </row>
    <row r="456" spans="18:34" x14ac:dyDescent="0.25">
      <c r="R456" s="50"/>
      <c r="AH456" s="50"/>
    </row>
    <row r="457" spans="18:34" x14ac:dyDescent="0.25">
      <c r="R457" s="50"/>
      <c r="AH457" s="50"/>
    </row>
    <row r="458" spans="18:34" x14ac:dyDescent="0.25">
      <c r="R458" s="50"/>
      <c r="AH458" s="50"/>
    </row>
    <row r="459" spans="18:34" x14ac:dyDescent="0.25">
      <c r="R459" s="50"/>
      <c r="AH459" s="50"/>
    </row>
    <row r="460" spans="18:34" x14ac:dyDescent="0.25">
      <c r="R460" s="50"/>
      <c r="AH460" s="50"/>
    </row>
    <row r="461" spans="18:34" x14ac:dyDescent="0.25">
      <c r="R461" s="50"/>
      <c r="AH461" s="50"/>
    </row>
    <row r="462" spans="18:34" x14ac:dyDescent="0.25">
      <c r="R462" s="50"/>
      <c r="AH462" s="50"/>
    </row>
    <row r="463" spans="18:34" x14ac:dyDescent="0.25">
      <c r="R463" s="50"/>
      <c r="AH463" s="50"/>
    </row>
    <row r="464" spans="18:34" x14ac:dyDescent="0.25">
      <c r="R464" s="50"/>
      <c r="AH464" s="50"/>
    </row>
    <row r="465" spans="18:34" x14ac:dyDescent="0.25">
      <c r="R465" s="50"/>
      <c r="AH465" s="50"/>
    </row>
    <row r="466" spans="18:34" x14ac:dyDescent="0.25">
      <c r="R466" s="50"/>
      <c r="AH466" s="50"/>
    </row>
    <row r="467" spans="18:34" x14ac:dyDescent="0.25">
      <c r="R467" s="50"/>
      <c r="AH467" s="50"/>
    </row>
    <row r="468" spans="18:34" x14ac:dyDescent="0.25">
      <c r="R468" s="50"/>
      <c r="AH468" s="50"/>
    </row>
    <row r="469" spans="18:34" x14ac:dyDescent="0.25">
      <c r="R469" s="50"/>
      <c r="AH469" s="50"/>
    </row>
    <row r="470" spans="18:34" x14ac:dyDescent="0.25">
      <c r="R470" s="50"/>
      <c r="AH470" s="50"/>
    </row>
    <row r="471" spans="18:34" x14ac:dyDescent="0.25">
      <c r="R471" s="50"/>
      <c r="AH471" s="50"/>
    </row>
    <row r="472" spans="18:34" x14ac:dyDescent="0.25">
      <c r="R472" s="50"/>
      <c r="AH472" s="50"/>
    </row>
    <row r="473" spans="18:34" x14ac:dyDescent="0.25">
      <c r="R473" s="50"/>
      <c r="AH473" s="50"/>
    </row>
    <row r="474" spans="18:34" x14ac:dyDescent="0.25">
      <c r="R474" s="50"/>
      <c r="AH474" s="50"/>
    </row>
    <row r="475" spans="18:34" x14ac:dyDescent="0.25">
      <c r="R475" s="50"/>
      <c r="AH475" s="50"/>
    </row>
    <row r="476" spans="18:34" x14ac:dyDescent="0.25">
      <c r="R476" s="50"/>
      <c r="AH476" s="50"/>
    </row>
    <row r="477" spans="18:34" x14ac:dyDescent="0.25">
      <c r="R477" s="50"/>
      <c r="AH477" s="50"/>
    </row>
    <row r="478" spans="18:34" x14ac:dyDescent="0.25">
      <c r="R478" s="50"/>
      <c r="AH478" s="50"/>
    </row>
    <row r="479" spans="18:34" x14ac:dyDescent="0.25">
      <c r="R479" s="50"/>
      <c r="AH479" s="50"/>
    </row>
    <row r="480" spans="18:34" x14ac:dyDescent="0.25">
      <c r="R480" s="50"/>
      <c r="AH480" s="50"/>
    </row>
    <row r="481" spans="18:34" x14ac:dyDescent="0.25">
      <c r="R481" s="50"/>
      <c r="AH481" s="50"/>
    </row>
    <row r="482" spans="18:34" x14ac:dyDescent="0.25">
      <c r="R482" s="50"/>
      <c r="AH482" s="50"/>
    </row>
    <row r="483" spans="18:34" x14ac:dyDescent="0.25">
      <c r="R483" s="50"/>
      <c r="AH483" s="50"/>
    </row>
    <row r="484" spans="18:34" x14ac:dyDescent="0.25">
      <c r="R484" s="50"/>
      <c r="AH484" s="50"/>
    </row>
    <row r="485" spans="18:34" x14ac:dyDescent="0.25">
      <c r="R485" s="50"/>
      <c r="AH485" s="50"/>
    </row>
    <row r="486" spans="18:34" x14ac:dyDescent="0.25">
      <c r="R486" s="50"/>
      <c r="AH486" s="50"/>
    </row>
    <row r="487" spans="18:34" x14ac:dyDescent="0.25">
      <c r="R487" s="50"/>
      <c r="AH487" s="50"/>
    </row>
    <row r="488" spans="18:34" x14ac:dyDescent="0.25">
      <c r="R488" s="50"/>
      <c r="AH488" s="50"/>
    </row>
    <row r="489" spans="18:34" x14ac:dyDescent="0.25">
      <c r="R489" s="50"/>
      <c r="AH489" s="50"/>
    </row>
    <row r="490" spans="18:34" x14ac:dyDescent="0.25">
      <c r="R490" s="50"/>
      <c r="AH490" s="50"/>
    </row>
    <row r="491" spans="18:34" x14ac:dyDescent="0.25">
      <c r="R491" s="50"/>
      <c r="AH491" s="50"/>
    </row>
    <row r="492" spans="18:34" x14ac:dyDescent="0.25">
      <c r="R492" s="50"/>
      <c r="AH492" s="50"/>
    </row>
    <row r="493" spans="18:34" x14ac:dyDescent="0.25">
      <c r="R493" s="50"/>
      <c r="AH493" s="50"/>
    </row>
    <row r="494" spans="18:34" x14ac:dyDescent="0.25">
      <c r="R494" s="50"/>
      <c r="AH494" s="50"/>
    </row>
    <row r="495" spans="18:34" x14ac:dyDescent="0.25">
      <c r="R495" s="50"/>
      <c r="AH495" s="50"/>
    </row>
    <row r="496" spans="18:34" x14ac:dyDescent="0.25">
      <c r="R496" s="50"/>
      <c r="AH496" s="50"/>
    </row>
    <row r="497" spans="18:34" x14ac:dyDescent="0.25">
      <c r="R497" s="50"/>
      <c r="AH497" s="50"/>
    </row>
    <row r="498" spans="18:34" x14ac:dyDescent="0.25">
      <c r="R498" s="50"/>
      <c r="AH498" s="50"/>
    </row>
    <row r="499" spans="18:34" x14ac:dyDescent="0.25">
      <c r="R499" s="50"/>
      <c r="AH499" s="50"/>
    </row>
    <row r="500" spans="18:34" x14ac:dyDescent="0.25">
      <c r="R500" s="50"/>
      <c r="AH500" s="50"/>
    </row>
    <row r="501" spans="18:34" x14ac:dyDescent="0.25">
      <c r="R501" s="50"/>
      <c r="AH501" s="50"/>
    </row>
    <row r="502" spans="18:34" x14ac:dyDescent="0.25">
      <c r="R502" s="50"/>
      <c r="AH502" s="50"/>
    </row>
    <row r="503" spans="18:34" x14ac:dyDescent="0.25">
      <c r="R503" s="50"/>
      <c r="AH503" s="50"/>
    </row>
    <row r="504" spans="18:34" x14ac:dyDescent="0.25">
      <c r="R504" s="50"/>
      <c r="AH504" s="50"/>
    </row>
    <row r="505" spans="18:34" x14ac:dyDescent="0.25">
      <c r="R505" s="50"/>
      <c r="AH505" s="50"/>
    </row>
    <row r="506" spans="18:34" x14ac:dyDescent="0.25">
      <c r="R506" s="50"/>
      <c r="AH506" s="50"/>
    </row>
    <row r="507" spans="18:34" x14ac:dyDescent="0.25">
      <c r="R507" s="50"/>
      <c r="AH507" s="50"/>
    </row>
    <row r="508" spans="18:34" x14ac:dyDescent="0.25">
      <c r="R508" s="50"/>
      <c r="AH508" s="50"/>
    </row>
    <row r="509" spans="18:34" x14ac:dyDescent="0.25">
      <c r="R509" s="50"/>
      <c r="AH509" s="50"/>
    </row>
    <row r="510" spans="18:34" x14ac:dyDescent="0.25">
      <c r="R510" s="50"/>
      <c r="AH510" s="50"/>
    </row>
    <row r="511" spans="18:34" x14ac:dyDescent="0.25">
      <c r="R511" s="50"/>
      <c r="AH511" s="50"/>
    </row>
    <row r="512" spans="18:34" x14ac:dyDescent="0.25">
      <c r="R512" s="50"/>
      <c r="AH512" s="50"/>
    </row>
    <row r="513" spans="18:34" x14ac:dyDescent="0.25">
      <c r="R513" s="50"/>
      <c r="AH513" s="50"/>
    </row>
    <row r="514" spans="18:34" x14ac:dyDescent="0.25">
      <c r="R514" s="50"/>
      <c r="AH514" s="50"/>
    </row>
    <row r="515" spans="18:34" x14ac:dyDescent="0.25">
      <c r="R515" s="50"/>
      <c r="AH515" s="50"/>
    </row>
    <row r="516" spans="18:34" x14ac:dyDescent="0.25">
      <c r="R516" s="50"/>
      <c r="AH516" s="50"/>
    </row>
    <row r="517" spans="18:34" x14ac:dyDescent="0.25">
      <c r="R517" s="50"/>
      <c r="AH517" s="50"/>
    </row>
    <row r="518" spans="18:34" x14ac:dyDescent="0.25">
      <c r="R518" s="50"/>
      <c r="AH518" s="50"/>
    </row>
    <row r="519" spans="18:34" x14ac:dyDescent="0.25">
      <c r="R519" s="50"/>
      <c r="AH519" s="50"/>
    </row>
    <row r="520" spans="18:34" x14ac:dyDescent="0.25">
      <c r="R520" s="50"/>
      <c r="AH520" s="50"/>
    </row>
    <row r="521" spans="18:34" x14ac:dyDescent="0.25">
      <c r="R521" s="50"/>
      <c r="AH521" s="50"/>
    </row>
    <row r="522" spans="18:34" x14ac:dyDescent="0.25">
      <c r="R522" s="50"/>
      <c r="AH522" s="50"/>
    </row>
    <row r="523" spans="18:34" x14ac:dyDescent="0.25">
      <c r="R523" s="50"/>
      <c r="AH523" s="50"/>
    </row>
    <row r="524" spans="18:34" x14ac:dyDescent="0.25">
      <c r="R524" s="50"/>
      <c r="AH524" s="50"/>
    </row>
    <row r="525" spans="18:34" x14ac:dyDescent="0.25">
      <c r="R525" s="50"/>
      <c r="AH525" s="50"/>
    </row>
    <row r="526" spans="18:34" x14ac:dyDescent="0.25">
      <c r="R526" s="50"/>
      <c r="AH526" s="50"/>
    </row>
    <row r="527" spans="18:34" x14ac:dyDescent="0.25">
      <c r="R527" s="50"/>
      <c r="AH527" s="50"/>
    </row>
    <row r="528" spans="18:34" x14ac:dyDescent="0.25">
      <c r="R528" s="50"/>
      <c r="AH528" s="50"/>
    </row>
    <row r="529" spans="18:34" x14ac:dyDescent="0.25">
      <c r="R529" s="50"/>
      <c r="AH529" s="50"/>
    </row>
    <row r="530" spans="18:34" x14ac:dyDescent="0.25">
      <c r="R530" s="50"/>
      <c r="AH530" s="50"/>
    </row>
    <row r="531" spans="18:34" x14ac:dyDescent="0.25">
      <c r="R531" s="50"/>
      <c r="AH531" s="50"/>
    </row>
    <row r="532" spans="18:34" x14ac:dyDescent="0.25">
      <c r="R532" s="50"/>
      <c r="AH532" s="50"/>
    </row>
    <row r="533" spans="18:34" x14ac:dyDescent="0.25">
      <c r="R533" s="50"/>
      <c r="AH533" s="50"/>
    </row>
    <row r="534" spans="18:34" x14ac:dyDescent="0.25">
      <c r="R534" s="50"/>
      <c r="AH534" s="50"/>
    </row>
    <row r="535" spans="18:34" x14ac:dyDescent="0.25">
      <c r="R535" s="50"/>
      <c r="AH535" s="50"/>
    </row>
    <row r="536" spans="18:34" x14ac:dyDescent="0.25">
      <c r="R536" s="50"/>
      <c r="AH536" s="50"/>
    </row>
    <row r="537" spans="18:34" x14ac:dyDescent="0.25">
      <c r="R537" s="50"/>
      <c r="AH537" s="50"/>
    </row>
    <row r="538" spans="18:34" x14ac:dyDescent="0.25">
      <c r="R538" s="50"/>
      <c r="AH538" s="50"/>
    </row>
    <row r="539" spans="18:34" x14ac:dyDescent="0.25">
      <c r="R539" s="50"/>
      <c r="AH539" s="50"/>
    </row>
    <row r="540" spans="18:34" x14ac:dyDescent="0.25">
      <c r="R540" s="50"/>
      <c r="AH540" s="50"/>
    </row>
    <row r="541" spans="18:34" x14ac:dyDescent="0.25">
      <c r="R541" s="50"/>
      <c r="AH541" s="50"/>
    </row>
    <row r="542" spans="18:34" x14ac:dyDescent="0.25">
      <c r="R542" s="50"/>
      <c r="AH542" s="50"/>
    </row>
    <row r="543" spans="18:34" x14ac:dyDescent="0.25">
      <c r="R543" s="50"/>
      <c r="AH543" s="50"/>
    </row>
    <row r="544" spans="18:34" x14ac:dyDescent="0.25">
      <c r="R544" s="50"/>
      <c r="AH544" s="50"/>
    </row>
    <row r="545" spans="18:34" x14ac:dyDescent="0.25">
      <c r="R545" s="50"/>
      <c r="AH545" s="50"/>
    </row>
    <row r="546" spans="18:34" x14ac:dyDescent="0.25">
      <c r="R546" s="50"/>
      <c r="AH546" s="50"/>
    </row>
    <row r="547" spans="18:34" x14ac:dyDescent="0.25">
      <c r="R547" s="50"/>
      <c r="AH547" s="50"/>
    </row>
    <row r="548" spans="18:34" x14ac:dyDescent="0.25">
      <c r="R548" s="50"/>
      <c r="AH548" s="50"/>
    </row>
    <row r="549" spans="18:34" x14ac:dyDescent="0.25">
      <c r="R549" s="50"/>
      <c r="AH549" s="50"/>
    </row>
    <row r="550" spans="18:34" x14ac:dyDescent="0.25">
      <c r="R550" s="50"/>
      <c r="AH550" s="50"/>
    </row>
    <row r="551" spans="18:34" x14ac:dyDescent="0.25">
      <c r="R551" s="50"/>
      <c r="AH551" s="50"/>
    </row>
    <row r="552" spans="18:34" x14ac:dyDescent="0.25">
      <c r="R552" s="50"/>
      <c r="AH552" s="50"/>
    </row>
    <row r="553" spans="18:34" x14ac:dyDescent="0.25">
      <c r="R553" s="50"/>
      <c r="AH553" s="50"/>
    </row>
    <row r="554" spans="18:34" x14ac:dyDescent="0.25">
      <c r="R554" s="50"/>
      <c r="AH554" s="50"/>
    </row>
    <row r="555" spans="18:34" x14ac:dyDescent="0.25">
      <c r="R555" s="50"/>
      <c r="AH555" s="50"/>
    </row>
    <row r="556" spans="18:34" x14ac:dyDescent="0.25">
      <c r="R556" s="50"/>
      <c r="AH556" s="50"/>
    </row>
    <row r="557" spans="18:34" x14ac:dyDescent="0.25">
      <c r="R557" s="50"/>
      <c r="AH557" s="50"/>
    </row>
    <row r="558" spans="18:34" x14ac:dyDescent="0.25">
      <c r="R558" s="50"/>
      <c r="AH558" s="50"/>
    </row>
    <row r="559" spans="18:34" x14ac:dyDescent="0.25">
      <c r="R559" s="50"/>
      <c r="AH559" s="50"/>
    </row>
    <row r="560" spans="18:34" x14ac:dyDescent="0.25">
      <c r="R560" s="50"/>
      <c r="AH560" s="50"/>
    </row>
    <row r="561" spans="18:34" x14ac:dyDescent="0.25">
      <c r="R561" s="50"/>
      <c r="AH561" s="50"/>
    </row>
    <row r="562" spans="18:34" x14ac:dyDescent="0.25">
      <c r="R562" s="50"/>
      <c r="AH562" s="50"/>
    </row>
    <row r="563" spans="18:34" x14ac:dyDescent="0.25">
      <c r="R563" s="50"/>
      <c r="AH563" s="50"/>
    </row>
    <row r="564" spans="18:34" x14ac:dyDescent="0.25">
      <c r="R564" s="50"/>
      <c r="AH564" s="50"/>
    </row>
    <row r="565" spans="18:34" x14ac:dyDescent="0.25">
      <c r="R565" s="50"/>
      <c r="AH565" s="50"/>
    </row>
    <row r="566" spans="18:34" x14ac:dyDescent="0.25">
      <c r="R566" s="50"/>
      <c r="AH566" s="50"/>
    </row>
    <row r="567" spans="18:34" x14ac:dyDescent="0.25">
      <c r="R567" s="50"/>
      <c r="AH567" s="50"/>
    </row>
    <row r="568" spans="18:34" x14ac:dyDescent="0.25">
      <c r="R568" s="50"/>
      <c r="AH568" s="50"/>
    </row>
    <row r="569" spans="18:34" x14ac:dyDescent="0.25">
      <c r="R569" s="50"/>
      <c r="AH569" s="50"/>
    </row>
    <row r="570" spans="18:34" x14ac:dyDescent="0.25">
      <c r="R570" s="50"/>
      <c r="AH570" s="50"/>
    </row>
    <row r="571" spans="18:34" x14ac:dyDescent="0.25">
      <c r="R571" s="50"/>
      <c r="AH571" s="50"/>
    </row>
    <row r="572" spans="18:34" x14ac:dyDescent="0.25">
      <c r="R572" s="50"/>
      <c r="AH572" s="50"/>
    </row>
    <row r="573" spans="18:34" x14ac:dyDescent="0.25">
      <c r="R573" s="50"/>
      <c r="AH573" s="50"/>
    </row>
    <row r="574" spans="18:34" x14ac:dyDescent="0.25">
      <c r="R574" s="50"/>
      <c r="AH574" s="50"/>
    </row>
    <row r="575" spans="18:34" x14ac:dyDescent="0.25">
      <c r="R575" s="50"/>
      <c r="AH575" s="50"/>
    </row>
    <row r="576" spans="18:34" x14ac:dyDescent="0.25">
      <c r="R576" s="50"/>
      <c r="AH576" s="50"/>
    </row>
    <row r="577" spans="18:34" x14ac:dyDescent="0.25">
      <c r="R577" s="50"/>
      <c r="AH577" s="50"/>
    </row>
    <row r="578" spans="18:34" x14ac:dyDescent="0.25">
      <c r="R578" s="50"/>
      <c r="AH578" s="50"/>
    </row>
    <row r="579" spans="18:34" x14ac:dyDescent="0.25">
      <c r="R579" s="50"/>
      <c r="AH579" s="50"/>
    </row>
    <row r="580" spans="18:34" x14ac:dyDescent="0.25">
      <c r="R580" s="50"/>
      <c r="AH580" s="50"/>
    </row>
    <row r="581" spans="18:34" x14ac:dyDescent="0.25">
      <c r="R581" s="50"/>
      <c r="AH581" s="50"/>
    </row>
    <row r="582" spans="18:34" x14ac:dyDescent="0.25">
      <c r="R582" s="50"/>
      <c r="AH582" s="50"/>
    </row>
    <row r="583" spans="18:34" x14ac:dyDescent="0.25">
      <c r="R583" s="50"/>
      <c r="AH583" s="50"/>
    </row>
    <row r="584" spans="18:34" x14ac:dyDescent="0.25">
      <c r="R584" s="50"/>
      <c r="AH584" s="50"/>
    </row>
    <row r="585" spans="18:34" x14ac:dyDescent="0.25">
      <c r="R585" s="50"/>
      <c r="AH585" s="50"/>
    </row>
    <row r="586" spans="18:34" x14ac:dyDescent="0.25">
      <c r="R586" s="50"/>
      <c r="AH586" s="50"/>
    </row>
    <row r="587" spans="18:34" x14ac:dyDescent="0.25">
      <c r="R587" s="50"/>
      <c r="AH587" s="50"/>
    </row>
    <row r="588" spans="18:34" x14ac:dyDescent="0.25">
      <c r="R588" s="50"/>
      <c r="AH588" s="50"/>
    </row>
    <row r="589" spans="18:34" x14ac:dyDescent="0.25">
      <c r="R589" s="50"/>
      <c r="AH589" s="50"/>
    </row>
    <row r="590" spans="18:34" x14ac:dyDescent="0.25">
      <c r="R590" s="50"/>
      <c r="AH590" s="50"/>
    </row>
    <row r="591" spans="18:34" x14ac:dyDescent="0.25">
      <c r="R591" s="50"/>
      <c r="AH591" s="50"/>
    </row>
    <row r="592" spans="18:34" x14ac:dyDescent="0.25">
      <c r="R592" s="50"/>
      <c r="AH592" s="50"/>
    </row>
    <row r="593" spans="18:34" x14ac:dyDescent="0.25">
      <c r="R593" s="50"/>
      <c r="AH593" s="50"/>
    </row>
    <row r="594" spans="18:34" x14ac:dyDescent="0.25">
      <c r="R594" s="50"/>
      <c r="AH594" s="50"/>
    </row>
    <row r="595" spans="18:34" x14ac:dyDescent="0.25">
      <c r="R595" s="50"/>
      <c r="AH595" s="50"/>
    </row>
    <row r="596" spans="18:34" x14ac:dyDescent="0.25">
      <c r="R596" s="50"/>
      <c r="AH596" s="50"/>
    </row>
    <row r="597" spans="18:34" x14ac:dyDescent="0.25">
      <c r="R597" s="50"/>
      <c r="AH597" s="50"/>
    </row>
    <row r="598" spans="18:34" x14ac:dyDescent="0.25">
      <c r="R598" s="50"/>
      <c r="AH598" s="50"/>
    </row>
    <row r="599" spans="18:34" x14ac:dyDescent="0.25">
      <c r="R599" s="50"/>
      <c r="AH599" s="50"/>
    </row>
    <row r="600" spans="18:34" x14ac:dyDescent="0.25">
      <c r="R600" s="50"/>
      <c r="AH600" s="50"/>
    </row>
    <row r="601" spans="18:34" x14ac:dyDescent="0.25">
      <c r="R601" s="50"/>
      <c r="AH601" s="50"/>
    </row>
    <row r="602" spans="18:34" x14ac:dyDescent="0.25">
      <c r="R602" s="50"/>
      <c r="AH602" s="50"/>
    </row>
    <row r="603" spans="18:34" x14ac:dyDescent="0.25">
      <c r="R603" s="50"/>
      <c r="AH603" s="50"/>
    </row>
    <row r="604" spans="18:34" x14ac:dyDescent="0.25">
      <c r="R604" s="50"/>
      <c r="AH604" s="50"/>
    </row>
    <row r="605" spans="18:34" x14ac:dyDescent="0.25">
      <c r="R605" s="50"/>
      <c r="AH605" s="50"/>
    </row>
    <row r="606" spans="18:34" x14ac:dyDescent="0.25">
      <c r="R606" s="50"/>
      <c r="AH606" s="50"/>
    </row>
    <row r="607" spans="18:34" x14ac:dyDescent="0.25">
      <c r="R607" s="50"/>
      <c r="AH607" s="50"/>
    </row>
    <row r="608" spans="18:34" x14ac:dyDescent="0.25">
      <c r="R608" s="50"/>
      <c r="AH608" s="50"/>
    </row>
    <row r="609" spans="18:34" x14ac:dyDescent="0.25">
      <c r="R609" s="50"/>
      <c r="AH609" s="50"/>
    </row>
    <row r="610" spans="18:34" x14ac:dyDescent="0.25">
      <c r="R610" s="50"/>
      <c r="AH610" s="50"/>
    </row>
    <row r="611" spans="18:34" x14ac:dyDescent="0.25">
      <c r="R611" s="50"/>
      <c r="AH611" s="50"/>
    </row>
    <row r="612" spans="18:34" x14ac:dyDescent="0.25">
      <c r="R612" s="50"/>
      <c r="AH612" s="50"/>
    </row>
    <row r="613" spans="18:34" x14ac:dyDescent="0.25">
      <c r="R613" s="50"/>
      <c r="AH613" s="50"/>
    </row>
    <row r="614" spans="18:34" x14ac:dyDescent="0.25">
      <c r="R614" s="50"/>
      <c r="AH614" s="50"/>
    </row>
    <row r="615" spans="18:34" x14ac:dyDescent="0.25">
      <c r="R615" s="50"/>
      <c r="AH615" s="50"/>
    </row>
    <row r="616" spans="18:34" x14ac:dyDescent="0.25">
      <c r="R616" s="50"/>
      <c r="AH616" s="50"/>
    </row>
    <row r="617" spans="18:34" x14ac:dyDescent="0.25">
      <c r="R617" s="50"/>
      <c r="AH617" s="50"/>
    </row>
    <row r="618" spans="18:34" x14ac:dyDescent="0.25">
      <c r="R618" s="50"/>
      <c r="AH618" s="50"/>
    </row>
    <row r="619" spans="18:34" x14ac:dyDescent="0.25">
      <c r="R619" s="50"/>
      <c r="AH619" s="50"/>
    </row>
    <row r="620" spans="18:34" x14ac:dyDescent="0.25">
      <c r="R620" s="50"/>
      <c r="AH620" s="50"/>
    </row>
    <row r="621" spans="18:34" x14ac:dyDescent="0.25">
      <c r="R621" s="50"/>
      <c r="AH621" s="50"/>
    </row>
    <row r="622" spans="18:34" x14ac:dyDescent="0.25">
      <c r="R622" s="50"/>
      <c r="AH622" s="50"/>
    </row>
    <row r="623" spans="18:34" x14ac:dyDescent="0.25">
      <c r="R623" s="50"/>
      <c r="AH623" s="50"/>
    </row>
    <row r="624" spans="18:34" x14ac:dyDescent="0.25">
      <c r="R624" s="50"/>
      <c r="AH624" s="50"/>
    </row>
    <row r="625" spans="18:34" x14ac:dyDescent="0.25">
      <c r="R625" s="50"/>
      <c r="AH625" s="50"/>
    </row>
    <row r="626" spans="18:34" x14ac:dyDescent="0.25">
      <c r="R626" s="50"/>
      <c r="AH626" s="50"/>
    </row>
    <row r="627" spans="18:34" x14ac:dyDescent="0.25">
      <c r="R627" s="50"/>
      <c r="AH627" s="50"/>
    </row>
    <row r="628" spans="18:34" x14ac:dyDescent="0.25">
      <c r="R628" s="50"/>
      <c r="AH628" s="50"/>
    </row>
    <row r="629" spans="18:34" x14ac:dyDescent="0.25">
      <c r="R629" s="50"/>
      <c r="AH629" s="50"/>
    </row>
    <row r="630" spans="18:34" x14ac:dyDescent="0.25">
      <c r="R630" s="50"/>
      <c r="AH630" s="50"/>
    </row>
    <row r="631" spans="18:34" x14ac:dyDescent="0.25">
      <c r="R631" s="50"/>
      <c r="AH631" s="50"/>
    </row>
    <row r="632" spans="18:34" x14ac:dyDescent="0.25">
      <c r="R632" s="50"/>
      <c r="AH632" s="50"/>
    </row>
    <row r="633" spans="18:34" x14ac:dyDescent="0.25">
      <c r="R633" s="50"/>
      <c r="AH633" s="50"/>
    </row>
    <row r="634" spans="18:34" x14ac:dyDescent="0.25">
      <c r="R634" s="50"/>
      <c r="AH634" s="50"/>
    </row>
    <row r="635" spans="18:34" x14ac:dyDescent="0.25">
      <c r="R635" s="50"/>
      <c r="AH635" s="50"/>
    </row>
    <row r="636" spans="18:34" x14ac:dyDescent="0.25">
      <c r="R636" s="50"/>
      <c r="AH636" s="50"/>
    </row>
    <row r="637" spans="18:34" x14ac:dyDescent="0.25">
      <c r="R637" s="50"/>
      <c r="AH637" s="50"/>
    </row>
    <row r="638" spans="18:34" x14ac:dyDescent="0.25">
      <c r="R638" s="50"/>
      <c r="AH638" s="50"/>
    </row>
    <row r="639" spans="18:34" x14ac:dyDescent="0.25">
      <c r="R639" s="50"/>
      <c r="AH639" s="50"/>
    </row>
    <row r="640" spans="18:34" x14ac:dyDescent="0.25">
      <c r="R640" s="50"/>
      <c r="AH640" s="50"/>
    </row>
    <row r="641" spans="18:34" x14ac:dyDescent="0.25">
      <c r="R641" s="50"/>
      <c r="AH641" s="50"/>
    </row>
    <row r="642" spans="18:34" x14ac:dyDescent="0.25">
      <c r="R642" s="50"/>
      <c r="AH642" s="50"/>
    </row>
    <row r="643" spans="18:34" x14ac:dyDescent="0.25">
      <c r="R643" s="50"/>
      <c r="AH643" s="50"/>
    </row>
    <row r="644" spans="18:34" x14ac:dyDescent="0.25">
      <c r="R644" s="50"/>
      <c r="AH644" s="50"/>
    </row>
    <row r="645" spans="18:34" x14ac:dyDescent="0.25">
      <c r="R645" s="50"/>
      <c r="AH645" s="50"/>
    </row>
    <row r="646" spans="18:34" x14ac:dyDescent="0.25">
      <c r="R646" s="50"/>
      <c r="AH646" s="50"/>
    </row>
    <row r="647" spans="18:34" x14ac:dyDescent="0.25">
      <c r="R647" s="50"/>
      <c r="AH647" s="50"/>
    </row>
    <row r="648" spans="18:34" x14ac:dyDescent="0.25">
      <c r="R648" s="50"/>
      <c r="AH648" s="50"/>
    </row>
    <row r="649" spans="18:34" x14ac:dyDescent="0.25">
      <c r="R649" s="50"/>
      <c r="AH649" s="50"/>
    </row>
    <row r="650" spans="18:34" x14ac:dyDescent="0.25">
      <c r="R650" s="50"/>
      <c r="AH650" s="50"/>
    </row>
    <row r="651" spans="18:34" x14ac:dyDescent="0.25">
      <c r="R651" s="50"/>
      <c r="AH651" s="50"/>
    </row>
    <row r="652" spans="18:34" x14ac:dyDescent="0.25">
      <c r="R652" s="50"/>
      <c r="AH652" s="50"/>
    </row>
    <row r="653" spans="18:34" x14ac:dyDescent="0.25">
      <c r="R653" s="50"/>
      <c r="AH653" s="50"/>
    </row>
    <row r="654" spans="18:34" x14ac:dyDescent="0.25">
      <c r="R654" s="50"/>
      <c r="AH654" s="50"/>
    </row>
    <row r="655" spans="18:34" x14ac:dyDescent="0.25">
      <c r="R655" s="50"/>
      <c r="AH655" s="50"/>
    </row>
    <row r="656" spans="18:34" x14ac:dyDescent="0.25">
      <c r="R656" s="50"/>
      <c r="AH656" s="50"/>
    </row>
    <row r="657" spans="18:34" x14ac:dyDescent="0.25">
      <c r="R657" s="50"/>
      <c r="AH657" s="50"/>
    </row>
    <row r="658" spans="18:34" x14ac:dyDescent="0.25">
      <c r="R658" s="50"/>
      <c r="AH658" s="50"/>
    </row>
    <row r="659" spans="18:34" x14ac:dyDescent="0.25">
      <c r="R659" s="50"/>
      <c r="AH659" s="50"/>
    </row>
    <row r="660" spans="18:34" x14ac:dyDescent="0.25">
      <c r="R660" s="50"/>
      <c r="AH660" s="50"/>
    </row>
    <row r="661" spans="18:34" x14ac:dyDescent="0.25">
      <c r="R661" s="50"/>
      <c r="AH661" s="50"/>
    </row>
    <row r="662" spans="18:34" x14ac:dyDescent="0.25">
      <c r="R662" s="50"/>
      <c r="AH662" s="50"/>
    </row>
    <row r="663" spans="18:34" x14ac:dyDescent="0.25">
      <c r="R663" s="50"/>
      <c r="AH663" s="50"/>
    </row>
    <row r="664" spans="18:34" x14ac:dyDescent="0.25">
      <c r="R664" s="50"/>
      <c r="AH664" s="50"/>
    </row>
    <row r="665" spans="18:34" x14ac:dyDescent="0.25">
      <c r="R665" s="50"/>
      <c r="AH665" s="50"/>
    </row>
    <row r="666" spans="18:34" x14ac:dyDescent="0.25">
      <c r="R666" s="50"/>
      <c r="AH666" s="50"/>
    </row>
    <row r="667" spans="18:34" x14ac:dyDescent="0.25">
      <c r="R667" s="50"/>
      <c r="AH667" s="50"/>
    </row>
    <row r="668" spans="18:34" x14ac:dyDescent="0.25">
      <c r="R668" s="50"/>
      <c r="AH668" s="50"/>
    </row>
    <row r="669" spans="18:34" x14ac:dyDescent="0.25">
      <c r="R669" s="50"/>
      <c r="AH669" s="50"/>
    </row>
    <row r="670" spans="18:34" x14ac:dyDescent="0.25">
      <c r="R670" s="50"/>
      <c r="AH670" s="50"/>
    </row>
    <row r="671" spans="18:34" x14ac:dyDescent="0.25">
      <c r="R671" s="50"/>
      <c r="AH671" s="50"/>
    </row>
    <row r="672" spans="18:34" x14ac:dyDescent="0.25">
      <c r="R672" s="50"/>
      <c r="AH672" s="50"/>
    </row>
    <row r="673" spans="18:34" x14ac:dyDescent="0.25">
      <c r="R673" s="50"/>
      <c r="AH673" s="50"/>
    </row>
    <row r="674" spans="18:34" x14ac:dyDescent="0.25">
      <c r="R674" s="50"/>
      <c r="AH674" s="50"/>
    </row>
    <row r="675" spans="18:34" x14ac:dyDescent="0.25">
      <c r="R675" s="50"/>
      <c r="AH675" s="50"/>
    </row>
    <row r="676" spans="18:34" x14ac:dyDescent="0.25">
      <c r="R676" s="50"/>
      <c r="AH676" s="50"/>
    </row>
    <row r="677" spans="18:34" x14ac:dyDescent="0.25">
      <c r="R677" s="50"/>
      <c r="AH677" s="50"/>
    </row>
    <row r="678" spans="18:34" x14ac:dyDescent="0.25">
      <c r="R678" s="50"/>
      <c r="AH678" s="50"/>
    </row>
    <row r="679" spans="18:34" x14ac:dyDescent="0.25">
      <c r="R679" s="50"/>
      <c r="AH679" s="50"/>
    </row>
    <row r="680" spans="18:34" x14ac:dyDescent="0.25">
      <c r="R680" s="50"/>
      <c r="AH680" s="50"/>
    </row>
    <row r="681" spans="18:34" x14ac:dyDescent="0.25">
      <c r="R681" s="50"/>
      <c r="AH681" s="50"/>
    </row>
    <row r="682" spans="18:34" x14ac:dyDescent="0.25">
      <c r="R682" s="50"/>
      <c r="AH682" s="50"/>
    </row>
    <row r="683" spans="18:34" x14ac:dyDescent="0.25">
      <c r="R683" s="50"/>
      <c r="AH683" s="50"/>
    </row>
    <row r="684" spans="18:34" x14ac:dyDescent="0.25">
      <c r="R684" s="50"/>
      <c r="AH684" s="50"/>
    </row>
    <row r="685" spans="18:34" x14ac:dyDescent="0.25">
      <c r="R685" s="50"/>
      <c r="AH685" s="50"/>
    </row>
    <row r="686" spans="18:34" x14ac:dyDescent="0.25">
      <c r="R686" s="50"/>
      <c r="AH686" s="50"/>
    </row>
    <row r="687" spans="18:34" x14ac:dyDescent="0.25">
      <c r="R687" s="50"/>
      <c r="AH687" s="50"/>
    </row>
    <row r="688" spans="18:34" x14ac:dyDescent="0.25">
      <c r="R688" s="50"/>
      <c r="AH688" s="50"/>
    </row>
    <row r="689" spans="18:34" x14ac:dyDescent="0.25">
      <c r="R689" s="50"/>
      <c r="AH689" s="50"/>
    </row>
    <row r="690" spans="18:34" x14ac:dyDescent="0.25">
      <c r="R690" s="50"/>
      <c r="AH690" s="50"/>
    </row>
    <row r="691" spans="18:34" x14ac:dyDescent="0.25">
      <c r="R691" s="50"/>
      <c r="AH691" s="50"/>
    </row>
    <row r="692" spans="18:34" x14ac:dyDescent="0.25">
      <c r="R692" s="50"/>
      <c r="AH692" s="50"/>
    </row>
    <row r="693" spans="18:34" x14ac:dyDescent="0.25">
      <c r="R693" s="50"/>
      <c r="AH693" s="50"/>
    </row>
    <row r="694" spans="18:34" x14ac:dyDescent="0.25">
      <c r="R694" s="50"/>
      <c r="AH694" s="50"/>
    </row>
    <row r="695" spans="18:34" x14ac:dyDescent="0.25">
      <c r="R695" s="50"/>
      <c r="AH695" s="50"/>
    </row>
    <row r="696" spans="18:34" x14ac:dyDescent="0.25">
      <c r="R696" s="50"/>
      <c r="AH696" s="50"/>
    </row>
    <row r="697" spans="18:34" x14ac:dyDescent="0.25">
      <c r="R697" s="50"/>
      <c r="AH697" s="50"/>
    </row>
    <row r="698" spans="18:34" x14ac:dyDescent="0.25">
      <c r="R698" s="50"/>
      <c r="AH698" s="50"/>
    </row>
    <row r="699" spans="18:34" x14ac:dyDescent="0.25">
      <c r="R699" s="50"/>
      <c r="AH699" s="50"/>
    </row>
    <row r="700" spans="18:34" x14ac:dyDescent="0.25">
      <c r="R700" s="50"/>
      <c r="AH700" s="50"/>
    </row>
    <row r="701" spans="18:34" x14ac:dyDescent="0.25">
      <c r="R701" s="50"/>
      <c r="AH701" s="50"/>
    </row>
    <row r="702" spans="18:34" x14ac:dyDescent="0.25">
      <c r="R702" s="50"/>
      <c r="AH702" s="50"/>
    </row>
    <row r="703" spans="18:34" x14ac:dyDescent="0.25">
      <c r="R703" s="50"/>
      <c r="AH703" s="50"/>
    </row>
    <row r="704" spans="18:34" x14ac:dyDescent="0.25">
      <c r="R704" s="50"/>
      <c r="AH704" s="50"/>
    </row>
    <row r="705" spans="18:34" x14ac:dyDescent="0.25">
      <c r="R705" s="50"/>
      <c r="AH705" s="50"/>
    </row>
    <row r="706" spans="18:34" x14ac:dyDescent="0.25">
      <c r="R706" s="50"/>
      <c r="AH706" s="50"/>
    </row>
    <row r="707" spans="18:34" x14ac:dyDescent="0.25">
      <c r="R707" s="50"/>
      <c r="AH707" s="50"/>
    </row>
    <row r="708" spans="18:34" x14ac:dyDescent="0.25">
      <c r="R708" s="50"/>
      <c r="AH708" s="50"/>
    </row>
    <row r="709" spans="18:34" x14ac:dyDescent="0.25">
      <c r="R709" s="50"/>
      <c r="AH709" s="50"/>
    </row>
    <row r="710" spans="18:34" x14ac:dyDescent="0.25">
      <c r="R710" s="50"/>
      <c r="AH710" s="50"/>
    </row>
    <row r="711" spans="18:34" x14ac:dyDescent="0.25">
      <c r="R711" s="50"/>
      <c r="AH711" s="50"/>
    </row>
    <row r="712" spans="18:34" x14ac:dyDescent="0.25">
      <c r="R712" s="50"/>
      <c r="AH712" s="50"/>
    </row>
    <row r="713" spans="18:34" x14ac:dyDescent="0.25">
      <c r="R713" s="50"/>
      <c r="AH713" s="50"/>
    </row>
    <row r="714" spans="18:34" x14ac:dyDescent="0.25">
      <c r="R714" s="50"/>
      <c r="AH714" s="50"/>
    </row>
    <row r="715" spans="18:34" x14ac:dyDescent="0.25">
      <c r="R715" s="50"/>
      <c r="AH715" s="50"/>
    </row>
    <row r="716" spans="18:34" x14ac:dyDescent="0.25">
      <c r="R716" s="50"/>
      <c r="AH716" s="50"/>
    </row>
    <row r="717" spans="18:34" x14ac:dyDescent="0.25">
      <c r="R717" s="50"/>
      <c r="AH717" s="50"/>
    </row>
    <row r="718" spans="18:34" x14ac:dyDescent="0.25">
      <c r="R718" s="50"/>
      <c r="AH718" s="50"/>
    </row>
    <row r="719" spans="18:34" x14ac:dyDescent="0.25">
      <c r="R719" s="50"/>
      <c r="AH719" s="50"/>
    </row>
    <row r="720" spans="18:34" x14ac:dyDescent="0.25">
      <c r="R720" s="50"/>
      <c r="AH720" s="50"/>
    </row>
    <row r="721" spans="18:34" x14ac:dyDescent="0.25">
      <c r="R721" s="50"/>
      <c r="AH721" s="50"/>
    </row>
    <row r="722" spans="18:34" x14ac:dyDescent="0.25">
      <c r="R722" s="50"/>
      <c r="AH722" s="50"/>
    </row>
    <row r="723" spans="18:34" x14ac:dyDescent="0.25">
      <c r="R723" s="50"/>
      <c r="AH723" s="50"/>
    </row>
    <row r="724" spans="18:34" x14ac:dyDescent="0.25">
      <c r="R724" s="50"/>
      <c r="AH724" s="50"/>
    </row>
    <row r="725" spans="18:34" x14ac:dyDescent="0.25">
      <c r="R725" s="50"/>
      <c r="AH725" s="50"/>
    </row>
    <row r="726" spans="18:34" x14ac:dyDescent="0.25">
      <c r="R726" s="50"/>
      <c r="AH726" s="50"/>
    </row>
    <row r="727" spans="18:34" x14ac:dyDescent="0.25">
      <c r="R727" s="50"/>
      <c r="AH727" s="50"/>
    </row>
    <row r="728" spans="18:34" x14ac:dyDescent="0.25">
      <c r="R728" s="50"/>
      <c r="AH728" s="50"/>
    </row>
    <row r="729" spans="18:34" x14ac:dyDescent="0.25">
      <c r="R729" s="50"/>
      <c r="AH729" s="50"/>
    </row>
    <row r="730" spans="18:34" x14ac:dyDescent="0.25">
      <c r="R730" s="50"/>
      <c r="AH730" s="50"/>
    </row>
    <row r="731" spans="18:34" x14ac:dyDescent="0.25">
      <c r="R731" s="50"/>
      <c r="AH731" s="50"/>
    </row>
    <row r="732" spans="18:34" x14ac:dyDescent="0.25">
      <c r="R732" s="50"/>
      <c r="AH732" s="50"/>
    </row>
    <row r="733" spans="18:34" x14ac:dyDescent="0.25">
      <c r="R733" s="50"/>
      <c r="AH733" s="50"/>
    </row>
    <row r="734" spans="18:34" x14ac:dyDescent="0.25">
      <c r="R734" s="50"/>
      <c r="AH734" s="50"/>
    </row>
    <row r="735" spans="18:34" x14ac:dyDescent="0.25">
      <c r="R735" s="50"/>
      <c r="AH735" s="50"/>
    </row>
    <row r="736" spans="18:34" x14ac:dyDescent="0.25">
      <c r="R736" s="50"/>
      <c r="AH736" s="50"/>
    </row>
    <row r="737" spans="18:34" x14ac:dyDescent="0.25">
      <c r="R737" s="50"/>
      <c r="AH737" s="50"/>
    </row>
    <row r="738" spans="18:34" x14ac:dyDescent="0.25">
      <c r="R738" s="50"/>
      <c r="AH738" s="50"/>
    </row>
    <row r="739" spans="18:34" x14ac:dyDescent="0.25">
      <c r="R739" s="50"/>
      <c r="AH739" s="50"/>
    </row>
    <row r="740" spans="18:34" x14ac:dyDescent="0.25">
      <c r="R740" s="50"/>
      <c r="AH740" s="50"/>
    </row>
    <row r="741" spans="18:34" x14ac:dyDescent="0.25">
      <c r="R741" s="50"/>
      <c r="AH741" s="50"/>
    </row>
    <row r="742" spans="18:34" x14ac:dyDescent="0.25">
      <c r="R742" s="50"/>
      <c r="AH742" s="50"/>
    </row>
    <row r="743" spans="18:34" x14ac:dyDescent="0.25">
      <c r="R743" s="50"/>
      <c r="AH743" s="50"/>
    </row>
    <row r="744" spans="18:34" x14ac:dyDescent="0.25">
      <c r="R744" s="50"/>
      <c r="AH744" s="50"/>
    </row>
    <row r="745" spans="18:34" x14ac:dyDescent="0.25">
      <c r="R745" s="50"/>
      <c r="AH745" s="50"/>
    </row>
    <row r="746" spans="18:34" x14ac:dyDescent="0.25">
      <c r="R746" s="50"/>
      <c r="AH746" s="50"/>
    </row>
    <row r="747" spans="18:34" x14ac:dyDescent="0.25">
      <c r="R747" s="50"/>
      <c r="AH747" s="50"/>
    </row>
    <row r="748" spans="18:34" x14ac:dyDescent="0.25">
      <c r="R748" s="50"/>
      <c r="AH748" s="50"/>
    </row>
    <row r="749" spans="18:34" x14ac:dyDescent="0.25">
      <c r="R749" s="50"/>
      <c r="AH749" s="50"/>
    </row>
    <row r="750" spans="18:34" x14ac:dyDescent="0.25">
      <c r="R750" s="50"/>
      <c r="AH750" s="50"/>
    </row>
    <row r="751" spans="18:34" x14ac:dyDescent="0.25">
      <c r="R751" s="50"/>
      <c r="AH751" s="50"/>
    </row>
    <row r="752" spans="18:34" x14ac:dyDescent="0.25">
      <c r="R752" s="50"/>
      <c r="AH752" s="50"/>
    </row>
    <row r="753" spans="18:34" x14ac:dyDescent="0.25">
      <c r="R753" s="50"/>
      <c r="AH753" s="50"/>
    </row>
    <row r="754" spans="18:34" x14ac:dyDescent="0.25">
      <c r="R754" s="50"/>
      <c r="AH754" s="50"/>
    </row>
    <row r="755" spans="18:34" x14ac:dyDescent="0.25">
      <c r="R755" s="50"/>
      <c r="AH755" s="50"/>
    </row>
    <row r="756" spans="18:34" x14ac:dyDescent="0.25">
      <c r="R756" s="50"/>
      <c r="AH756" s="50"/>
    </row>
    <row r="757" spans="18:34" x14ac:dyDescent="0.25">
      <c r="R757" s="50"/>
      <c r="AH757" s="50"/>
    </row>
    <row r="758" spans="18:34" x14ac:dyDescent="0.25">
      <c r="R758" s="50"/>
      <c r="AH758" s="50"/>
    </row>
    <row r="759" spans="18:34" x14ac:dyDescent="0.25">
      <c r="R759" s="50"/>
      <c r="AH759" s="50"/>
    </row>
    <row r="760" spans="18:34" x14ac:dyDescent="0.25">
      <c r="R760" s="50"/>
      <c r="AH760" s="50"/>
    </row>
    <row r="761" spans="18:34" x14ac:dyDescent="0.25">
      <c r="R761" s="50"/>
      <c r="AH761" s="50"/>
    </row>
    <row r="762" spans="18:34" x14ac:dyDescent="0.25">
      <c r="R762" s="50"/>
      <c r="AH762" s="50"/>
    </row>
    <row r="763" spans="18:34" x14ac:dyDescent="0.25">
      <c r="R763" s="50"/>
      <c r="AH763" s="50"/>
    </row>
    <row r="764" spans="18:34" x14ac:dyDescent="0.25">
      <c r="R764" s="50"/>
      <c r="AH764" s="50"/>
    </row>
    <row r="765" spans="18:34" x14ac:dyDescent="0.25">
      <c r="R765" s="50"/>
      <c r="AH765" s="50"/>
    </row>
    <row r="766" spans="18:34" x14ac:dyDescent="0.25">
      <c r="R766" s="50"/>
      <c r="AH766" s="50"/>
    </row>
    <row r="767" spans="18:34" x14ac:dyDescent="0.25">
      <c r="R767" s="50"/>
      <c r="AH767" s="50"/>
    </row>
    <row r="768" spans="18:34" x14ac:dyDescent="0.25">
      <c r="R768" s="50"/>
      <c r="AH768" s="50"/>
    </row>
    <row r="769" spans="18:34" x14ac:dyDescent="0.25">
      <c r="R769" s="50"/>
      <c r="AH769" s="50"/>
    </row>
    <row r="770" spans="18:34" x14ac:dyDescent="0.25">
      <c r="R770" s="50"/>
      <c r="AH770" s="50"/>
    </row>
    <row r="771" spans="18:34" x14ac:dyDescent="0.25">
      <c r="R771" s="50"/>
      <c r="AH771" s="50"/>
    </row>
    <row r="772" spans="18:34" x14ac:dyDescent="0.25">
      <c r="R772" s="50"/>
      <c r="AH772" s="50"/>
    </row>
    <row r="773" spans="18:34" x14ac:dyDescent="0.25">
      <c r="R773" s="50"/>
      <c r="AH773" s="50"/>
    </row>
    <row r="774" spans="18:34" x14ac:dyDescent="0.25">
      <c r="R774" s="50"/>
      <c r="AH774" s="50"/>
    </row>
    <row r="775" spans="18:34" x14ac:dyDescent="0.25">
      <c r="R775" s="50"/>
      <c r="AH775" s="50"/>
    </row>
    <row r="776" spans="18:34" x14ac:dyDescent="0.25">
      <c r="R776" s="50"/>
      <c r="AH776" s="50"/>
    </row>
    <row r="777" spans="18:34" x14ac:dyDescent="0.25">
      <c r="R777" s="50"/>
      <c r="AH777" s="50"/>
    </row>
    <row r="778" spans="18:34" x14ac:dyDescent="0.25">
      <c r="R778" s="50"/>
      <c r="AH778" s="50"/>
    </row>
    <row r="779" spans="18:34" x14ac:dyDescent="0.25">
      <c r="R779" s="50"/>
      <c r="AH779" s="50"/>
    </row>
    <row r="780" spans="18:34" x14ac:dyDescent="0.25">
      <c r="R780" s="50"/>
      <c r="AH780" s="50"/>
    </row>
    <row r="781" spans="18:34" x14ac:dyDescent="0.25">
      <c r="R781" s="50"/>
      <c r="AH781" s="50"/>
    </row>
    <row r="782" spans="18:34" x14ac:dyDescent="0.25">
      <c r="R782" s="50"/>
      <c r="AH782" s="50"/>
    </row>
    <row r="783" spans="18:34" x14ac:dyDescent="0.25">
      <c r="R783" s="50"/>
      <c r="AH783" s="50"/>
    </row>
    <row r="784" spans="18:34" x14ac:dyDescent="0.25">
      <c r="R784" s="50"/>
      <c r="AH784" s="50"/>
    </row>
    <row r="785" spans="18:34" x14ac:dyDescent="0.25">
      <c r="R785" s="50"/>
      <c r="AH785" s="50"/>
    </row>
    <row r="786" spans="18:34" x14ac:dyDescent="0.25">
      <c r="R786" s="50"/>
      <c r="AH786" s="50"/>
    </row>
    <row r="787" spans="18:34" x14ac:dyDescent="0.25">
      <c r="R787" s="50"/>
      <c r="AH787" s="50"/>
    </row>
    <row r="788" spans="18:34" x14ac:dyDescent="0.25">
      <c r="R788" s="50"/>
      <c r="AH788" s="50"/>
    </row>
    <row r="789" spans="18:34" x14ac:dyDescent="0.25">
      <c r="R789" s="50"/>
      <c r="AH789" s="50"/>
    </row>
    <row r="790" spans="18:34" x14ac:dyDescent="0.25">
      <c r="R790" s="50"/>
      <c r="AH790" s="50"/>
    </row>
    <row r="791" spans="18:34" x14ac:dyDescent="0.25">
      <c r="R791" s="50"/>
      <c r="AH791" s="50"/>
    </row>
    <row r="792" spans="18:34" x14ac:dyDescent="0.25">
      <c r="R792" s="50"/>
      <c r="AH792" s="50"/>
    </row>
    <row r="793" spans="18:34" x14ac:dyDescent="0.25">
      <c r="R793" s="50"/>
      <c r="AH793" s="50"/>
    </row>
    <row r="794" spans="18:34" x14ac:dyDescent="0.25">
      <c r="R794" s="50"/>
      <c r="AH794" s="50"/>
    </row>
    <row r="795" spans="18:34" x14ac:dyDescent="0.25">
      <c r="R795" s="50"/>
      <c r="AH795" s="50"/>
    </row>
    <row r="796" spans="18:34" x14ac:dyDescent="0.25">
      <c r="R796" s="50"/>
      <c r="AH796" s="50"/>
    </row>
    <row r="797" spans="18:34" x14ac:dyDescent="0.25">
      <c r="R797" s="50"/>
      <c r="AH797" s="50"/>
    </row>
    <row r="798" spans="18:34" x14ac:dyDescent="0.25">
      <c r="R798" s="50"/>
      <c r="AH798" s="50"/>
    </row>
    <row r="799" spans="18:34" x14ac:dyDescent="0.25">
      <c r="R799" s="50"/>
      <c r="AH799" s="50"/>
    </row>
    <row r="800" spans="18:34" x14ac:dyDescent="0.25">
      <c r="R800" s="50"/>
      <c r="AH800" s="50"/>
    </row>
    <row r="801" spans="18:34" x14ac:dyDescent="0.25">
      <c r="R801" s="50"/>
      <c r="AH801" s="50"/>
    </row>
    <row r="802" spans="18:34" x14ac:dyDescent="0.25">
      <c r="R802" s="50"/>
      <c r="AH802" s="50"/>
    </row>
    <row r="803" spans="18:34" x14ac:dyDescent="0.25">
      <c r="R803" s="50"/>
      <c r="AH803" s="50"/>
    </row>
    <row r="804" spans="18:34" x14ac:dyDescent="0.25">
      <c r="R804" s="50"/>
      <c r="AH804" s="50"/>
    </row>
    <row r="805" spans="18:34" x14ac:dyDescent="0.25">
      <c r="R805" s="50"/>
      <c r="AH805" s="50"/>
    </row>
    <row r="806" spans="18:34" x14ac:dyDescent="0.25">
      <c r="R806" s="50"/>
      <c r="AH806" s="50"/>
    </row>
    <row r="807" spans="18:34" x14ac:dyDescent="0.25">
      <c r="R807" s="50"/>
      <c r="AH807" s="50"/>
    </row>
    <row r="808" spans="18:34" x14ac:dyDescent="0.25">
      <c r="R808" s="50"/>
      <c r="AH808" s="50"/>
    </row>
    <row r="809" spans="18:34" x14ac:dyDescent="0.25">
      <c r="R809" s="50"/>
      <c r="AH809" s="50"/>
    </row>
    <row r="810" spans="18:34" x14ac:dyDescent="0.25">
      <c r="R810" s="50"/>
      <c r="AH810" s="50"/>
    </row>
    <row r="811" spans="18:34" x14ac:dyDescent="0.25">
      <c r="R811" s="50"/>
      <c r="AH811" s="50"/>
    </row>
    <row r="812" spans="18:34" x14ac:dyDescent="0.25">
      <c r="R812" s="50"/>
      <c r="AH812" s="50"/>
    </row>
    <row r="813" spans="18:34" x14ac:dyDescent="0.25">
      <c r="R813" s="50"/>
      <c r="AH813" s="50"/>
    </row>
    <row r="814" spans="18:34" x14ac:dyDescent="0.25">
      <c r="R814" s="50"/>
      <c r="AH814" s="50"/>
    </row>
    <row r="815" spans="18:34" x14ac:dyDescent="0.25">
      <c r="R815" s="50"/>
      <c r="AH815" s="50"/>
    </row>
    <row r="816" spans="18:34" x14ac:dyDescent="0.25">
      <c r="R816" s="50"/>
      <c r="AH816" s="50"/>
    </row>
    <row r="817" spans="18:34" x14ac:dyDescent="0.25">
      <c r="R817" s="50"/>
      <c r="AH817" s="50"/>
    </row>
    <row r="818" spans="18:34" x14ac:dyDescent="0.25">
      <c r="R818" s="50"/>
      <c r="AH818" s="50"/>
    </row>
    <row r="819" spans="18:34" x14ac:dyDescent="0.25">
      <c r="R819" s="50"/>
      <c r="AH819" s="50"/>
    </row>
    <row r="820" spans="18:34" x14ac:dyDescent="0.25">
      <c r="R820" s="50"/>
      <c r="AH820" s="50"/>
    </row>
    <row r="821" spans="18:34" x14ac:dyDescent="0.25">
      <c r="R821" s="50"/>
      <c r="AH821" s="50"/>
    </row>
    <row r="822" spans="18:34" x14ac:dyDescent="0.25">
      <c r="R822" s="50"/>
      <c r="AH822" s="50"/>
    </row>
    <row r="823" spans="18:34" x14ac:dyDescent="0.25">
      <c r="R823" s="50"/>
      <c r="AH823" s="50"/>
    </row>
    <row r="824" spans="18:34" x14ac:dyDescent="0.25">
      <c r="R824" s="50"/>
      <c r="AH824" s="50"/>
    </row>
    <row r="825" spans="18:34" x14ac:dyDescent="0.25">
      <c r="R825" s="50"/>
      <c r="AH825" s="50"/>
    </row>
    <row r="826" spans="18:34" x14ac:dyDescent="0.25">
      <c r="R826" s="50"/>
      <c r="AH826" s="50"/>
    </row>
    <row r="827" spans="18:34" x14ac:dyDescent="0.25">
      <c r="R827" s="50"/>
      <c r="AH827" s="50"/>
    </row>
    <row r="828" spans="18:34" x14ac:dyDescent="0.25">
      <c r="R828" s="50"/>
      <c r="AH828" s="50"/>
    </row>
    <row r="829" spans="18:34" x14ac:dyDescent="0.25">
      <c r="R829" s="50"/>
      <c r="AH829" s="50"/>
    </row>
    <row r="830" spans="18:34" x14ac:dyDescent="0.25">
      <c r="R830" s="50"/>
      <c r="AH830" s="50"/>
    </row>
    <row r="831" spans="18:34" x14ac:dyDescent="0.25">
      <c r="R831" s="50"/>
      <c r="AH831" s="50"/>
    </row>
    <row r="832" spans="18:34" x14ac:dyDescent="0.25">
      <c r="R832" s="50"/>
      <c r="AH832" s="50"/>
    </row>
    <row r="833" spans="18:34" x14ac:dyDescent="0.25">
      <c r="R833" s="50"/>
      <c r="AH833" s="50"/>
    </row>
    <row r="834" spans="18:34" x14ac:dyDescent="0.25">
      <c r="R834" s="50"/>
      <c r="AH834" s="50"/>
    </row>
    <row r="835" spans="18:34" x14ac:dyDescent="0.25">
      <c r="R835" s="50"/>
      <c r="AH835" s="50"/>
    </row>
    <row r="836" spans="18:34" x14ac:dyDescent="0.25">
      <c r="R836" s="50"/>
      <c r="AH836" s="50"/>
    </row>
    <row r="837" spans="18:34" x14ac:dyDescent="0.25">
      <c r="R837" s="50"/>
      <c r="AH837" s="50"/>
    </row>
    <row r="838" spans="18:34" x14ac:dyDescent="0.25">
      <c r="R838" s="50"/>
      <c r="AH838" s="50"/>
    </row>
    <row r="839" spans="18:34" x14ac:dyDescent="0.25">
      <c r="R839" s="50"/>
      <c r="AH839" s="50"/>
    </row>
    <row r="840" spans="18:34" x14ac:dyDescent="0.25">
      <c r="R840" s="50"/>
      <c r="AH840" s="50"/>
    </row>
    <row r="841" spans="18:34" x14ac:dyDescent="0.25">
      <c r="R841" s="50"/>
      <c r="AH841" s="50"/>
    </row>
    <row r="842" spans="18:34" x14ac:dyDescent="0.25">
      <c r="R842" s="50"/>
      <c r="AH842" s="50"/>
    </row>
    <row r="843" spans="18:34" x14ac:dyDescent="0.25">
      <c r="R843" s="50"/>
      <c r="AH843" s="50"/>
    </row>
    <row r="844" spans="18:34" x14ac:dyDescent="0.25">
      <c r="R844" s="50"/>
      <c r="AH844" s="50"/>
    </row>
    <row r="845" spans="18:34" x14ac:dyDescent="0.25">
      <c r="R845" s="50"/>
      <c r="AH845" s="50"/>
    </row>
    <row r="846" spans="18:34" x14ac:dyDescent="0.25">
      <c r="R846" s="50"/>
      <c r="AH846" s="50"/>
    </row>
    <row r="847" spans="18:34" x14ac:dyDescent="0.25">
      <c r="R847" s="50"/>
      <c r="AH847" s="50"/>
    </row>
    <row r="848" spans="18:34" x14ac:dyDescent="0.25">
      <c r="R848" s="50"/>
      <c r="AH848" s="50"/>
    </row>
    <row r="849" spans="18:34" x14ac:dyDescent="0.25">
      <c r="R849" s="50"/>
      <c r="AH849" s="50"/>
    </row>
    <row r="850" spans="18:34" x14ac:dyDescent="0.25">
      <c r="R850" s="50"/>
      <c r="AH850" s="50"/>
    </row>
    <row r="851" spans="18:34" x14ac:dyDescent="0.25">
      <c r="R851" s="50"/>
      <c r="AH851" s="50"/>
    </row>
    <row r="852" spans="18:34" x14ac:dyDescent="0.25">
      <c r="R852" s="50"/>
      <c r="AH852" s="50"/>
    </row>
    <row r="853" spans="18:34" x14ac:dyDescent="0.25">
      <c r="R853" s="50"/>
      <c r="AH853" s="50"/>
    </row>
    <row r="854" spans="18:34" x14ac:dyDescent="0.25">
      <c r="R854" s="50"/>
      <c r="AH854" s="50"/>
    </row>
    <row r="855" spans="18:34" x14ac:dyDescent="0.25">
      <c r="R855" s="50"/>
      <c r="AH855" s="50"/>
    </row>
    <row r="856" spans="18:34" x14ac:dyDescent="0.25">
      <c r="R856" s="50"/>
      <c r="AH856" s="50"/>
    </row>
    <row r="857" spans="18:34" x14ac:dyDescent="0.25">
      <c r="R857" s="50"/>
      <c r="AH857" s="50"/>
    </row>
    <row r="858" spans="18:34" x14ac:dyDescent="0.25">
      <c r="R858" s="50"/>
      <c r="AH858" s="50"/>
    </row>
    <row r="859" spans="18:34" x14ac:dyDescent="0.25">
      <c r="R859" s="50"/>
      <c r="AH859" s="50"/>
    </row>
    <row r="860" spans="18:34" x14ac:dyDescent="0.25">
      <c r="R860" s="50"/>
      <c r="AH860" s="50"/>
    </row>
    <row r="861" spans="18:34" x14ac:dyDescent="0.25">
      <c r="R861" s="50"/>
      <c r="AH861" s="50"/>
    </row>
    <row r="862" spans="18:34" x14ac:dyDescent="0.25">
      <c r="R862" s="50"/>
      <c r="AH862" s="50"/>
    </row>
    <row r="863" spans="18:34" x14ac:dyDescent="0.25">
      <c r="R863" s="50"/>
      <c r="AH863" s="50"/>
    </row>
    <row r="864" spans="18:34" x14ac:dyDescent="0.25">
      <c r="R864" s="50"/>
      <c r="AH864" s="50"/>
    </row>
    <row r="865" spans="18:34" x14ac:dyDescent="0.25">
      <c r="R865" s="50"/>
      <c r="AH865" s="50"/>
    </row>
    <row r="866" spans="18:34" x14ac:dyDescent="0.25">
      <c r="R866" s="50"/>
      <c r="AH866" s="50"/>
    </row>
    <row r="867" spans="18:34" x14ac:dyDescent="0.25">
      <c r="R867" s="50"/>
      <c r="AH867" s="50"/>
    </row>
    <row r="868" spans="18:34" x14ac:dyDescent="0.25">
      <c r="R868" s="50"/>
      <c r="AH868" s="50"/>
    </row>
    <row r="869" spans="18:34" x14ac:dyDescent="0.25">
      <c r="R869" s="50"/>
      <c r="AH869" s="50"/>
    </row>
    <row r="870" spans="18:34" x14ac:dyDescent="0.25">
      <c r="R870" s="50"/>
      <c r="AH870" s="50"/>
    </row>
    <row r="871" spans="18:34" x14ac:dyDescent="0.25">
      <c r="R871" s="50"/>
      <c r="AH871" s="50"/>
    </row>
    <row r="872" spans="18:34" x14ac:dyDescent="0.25">
      <c r="R872" s="50"/>
      <c r="AH872" s="50"/>
    </row>
    <row r="873" spans="18:34" x14ac:dyDescent="0.25">
      <c r="R873" s="50"/>
      <c r="AH873" s="50"/>
    </row>
    <row r="874" spans="18:34" x14ac:dyDescent="0.25">
      <c r="R874" s="50"/>
      <c r="AH874" s="50"/>
    </row>
    <row r="875" spans="18:34" x14ac:dyDescent="0.25">
      <c r="R875" s="50"/>
      <c r="AH875" s="50"/>
    </row>
    <row r="876" spans="18:34" x14ac:dyDescent="0.25">
      <c r="R876" s="50"/>
      <c r="AH876" s="50"/>
    </row>
    <row r="877" spans="18:34" x14ac:dyDescent="0.25">
      <c r="R877" s="50"/>
      <c r="AH877" s="50"/>
    </row>
    <row r="878" spans="18:34" x14ac:dyDescent="0.25">
      <c r="R878" s="50"/>
      <c r="AH878" s="50"/>
    </row>
    <row r="879" spans="18:34" x14ac:dyDescent="0.25">
      <c r="R879" s="50"/>
      <c r="AH879" s="50"/>
    </row>
    <row r="880" spans="18:34" x14ac:dyDescent="0.25">
      <c r="R880" s="50"/>
      <c r="AH880" s="50"/>
    </row>
    <row r="881" spans="18:34" x14ac:dyDescent="0.25">
      <c r="R881" s="50"/>
      <c r="AH881" s="50"/>
    </row>
    <row r="882" spans="18:34" x14ac:dyDescent="0.25">
      <c r="R882" s="50"/>
      <c r="AH882" s="50"/>
    </row>
    <row r="883" spans="18:34" x14ac:dyDescent="0.25">
      <c r="R883" s="50"/>
      <c r="AH883" s="50"/>
    </row>
    <row r="884" spans="18:34" x14ac:dyDescent="0.25">
      <c r="R884" s="50"/>
      <c r="AH884" s="50"/>
    </row>
    <row r="885" spans="18:34" x14ac:dyDescent="0.25">
      <c r="R885" s="50"/>
      <c r="AH885" s="50"/>
    </row>
    <row r="886" spans="18:34" x14ac:dyDescent="0.25">
      <c r="R886" s="50"/>
      <c r="AH886" s="50"/>
    </row>
    <row r="887" spans="18:34" x14ac:dyDescent="0.25">
      <c r="R887" s="50"/>
      <c r="AH887" s="50"/>
    </row>
    <row r="888" spans="18:34" x14ac:dyDescent="0.25">
      <c r="R888" s="50"/>
      <c r="AH888" s="50"/>
    </row>
    <row r="889" spans="18:34" x14ac:dyDescent="0.25">
      <c r="R889" s="50"/>
      <c r="AH889" s="50"/>
    </row>
    <row r="890" spans="18:34" x14ac:dyDescent="0.25">
      <c r="R890" s="50"/>
      <c r="AH890" s="50"/>
    </row>
    <row r="891" spans="18:34" x14ac:dyDescent="0.25">
      <c r="R891" s="50"/>
      <c r="AH891" s="50"/>
    </row>
    <row r="892" spans="18:34" x14ac:dyDescent="0.25">
      <c r="R892" s="50"/>
      <c r="AH892" s="50"/>
    </row>
    <row r="893" spans="18:34" x14ac:dyDescent="0.25">
      <c r="R893" s="50"/>
      <c r="AH893" s="50"/>
    </row>
    <row r="894" spans="18:34" x14ac:dyDescent="0.25">
      <c r="R894" s="50"/>
      <c r="AH894" s="50"/>
    </row>
    <row r="895" spans="18:34" x14ac:dyDescent="0.25">
      <c r="R895" s="50"/>
      <c r="AH895" s="50"/>
    </row>
    <row r="896" spans="18:34" x14ac:dyDescent="0.25">
      <c r="R896" s="50"/>
      <c r="AH896" s="50"/>
    </row>
    <row r="897" spans="18:34" x14ac:dyDescent="0.25">
      <c r="R897" s="50"/>
      <c r="AH897" s="50"/>
    </row>
    <row r="898" spans="18:34" x14ac:dyDescent="0.25">
      <c r="R898" s="50"/>
      <c r="AH898" s="50"/>
    </row>
    <row r="899" spans="18:34" x14ac:dyDescent="0.25">
      <c r="R899" s="50"/>
      <c r="AH899" s="50"/>
    </row>
    <row r="900" spans="18:34" x14ac:dyDescent="0.25">
      <c r="R900" s="50"/>
      <c r="AH900" s="50"/>
    </row>
    <row r="901" spans="18:34" x14ac:dyDescent="0.25">
      <c r="R901" s="50"/>
      <c r="AH901" s="50"/>
    </row>
    <row r="902" spans="18:34" x14ac:dyDescent="0.25">
      <c r="R902" s="50"/>
      <c r="AH902" s="50"/>
    </row>
    <row r="903" spans="18:34" x14ac:dyDescent="0.25">
      <c r="R903" s="50"/>
      <c r="AH903" s="50"/>
    </row>
    <row r="904" spans="18:34" x14ac:dyDescent="0.25">
      <c r="R904" s="50"/>
      <c r="AH904" s="50"/>
    </row>
    <row r="905" spans="18:34" x14ac:dyDescent="0.25">
      <c r="R905" s="50"/>
      <c r="AH905" s="50"/>
    </row>
    <row r="906" spans="18:34" x14ac:dyDescent="0.25">
      <c r="R906" s="50"/>
      <c r="AH906" s="50"/>
    </row>
    <row r="907" spans="18:34" x14ac:dyDescent="0.25">
      <c r="R907" s="50"/>
      <c r="AH907" s="50"/>
    </row>
    <row r="908" spans="18:34" x14ac:dyDescent="0.25">
      <c r="R908" s="50"/>
      <c r="AH908" s="50"/>
    </row>
    <row r="909" spans="18:34" x14ac:dyDescent="0.25">
      <c r="R909" s="50"/>
      <c r="AH909" s="50"/>
    </row>
    <row r="910" spans="18:34" x14ac:dyDescent="0.25">
      <c r="R910" s="50"/>
      <c r="AH910" s="50"/>
    </row>
    <row r="911" spans="18:34" x14ac:dyDescent="0.25">
      <c r="R911" s="50"/>
      <c r="AH911" s="50"/>
    </row>
    <row r="912" spans="18:34" x14ac:dyDescent="0.25">
      <c r="R912" s="50"/>
      <c r="AH912" s="50"/>
    </row>
    <row r="913" spans="18:34" x14ac:dyDescent="0.25">
      <c r="R913" s="50"/>
      <c r="AH913" s="50"/>
    </row>
    <row r="914" spans="18:34" x14ac:dyDescent="0.25">
      <c r="R914" s="50"/>
      <c r="AH914" s="50"/>
    </row>
    <row r="915" spans="18:34" x14ac:dyDescent="0.25">
      <c r="R915" s="50"/>
      <c r="AH915" s="50"/>
    </row>
    <row r="916" spans="18:34" x14ac:dyDescent="0.25">
      <c r="R916" s="50"/>
      <c r="AH916" s="50"/>
    </row>
    <row r="917" spans="18:34" x14ac:dyDescent="0.25">
      <c r="R917" s="50"/>
      <c r="AH917" s="50"/>
    </row>
    <row r="918" spans="18:34" x14ac:dyDescent="0.25">
      <c r="R918" s="50"/>
      <c r="AH918" s="50"/>
    </row>
    <row r="919" spans="18:34" x14ac:dyDescent="0.25">
      <c r="R919" s="50"/>
      <c r="AH919" s="50"/>
    </row>
    <row r="920" spans="18:34" x14ac:dyDescent="0.25">
      <c r="R920" s="50"/>
      <c r="AH920" s="50"/>
    </row>
    <row r="921" spans="18:34" x14ac:dyDescent="0.25">
      <c r="R921" s="50"/>
      <c r="AH921" s="50"/>
    </row>
    <row r="922" spans="18:34" x14ac:dyDescent="0.25">
      <c r="R922" s="50"/>
      <c r="AH922" s="50"/>
    </row>
    <row r="923" spans="18:34" x14ac:dyDescent="0.25">
      <c r="R923" s="50"/>
      <c r="AH923" s="50"/>
    </row>
    <row r="924" spans="18:34" x14ac:dyDescent="0.25">
      <c r="R924" s="50"/>
      <c r="AH924" s="50"/>
    </row>
    <row r="925" spans="18:34" x14ac:dyDescent="0.25">
      <c r="R925" s="50"/>
      <c r="AH925" s="50"/>
    </row>
    <row r="926" spans="18:34" x14ac:dyDescent="0.25">
      <c r="R926" s="50"/>
      <c r="AH926" s="50"/>
    </row>
    <row r="927" spans="18:34" x14ac:dyDescent="0.25">
      <c r="R927" s="50"/>
      <c r="AH927" s="50"/>
    </row>
    <row r="928" spans="18:34" x14ac:dyDescent="0.25">
      <c r="R928" s="50"/>
      <c r="AH928" s="50"/>
    </row>
    <row r="929" spans="18:34" x14ac:dyDescent="0.25">
      <c r="R929" s="50"/>
      <c r="AH929" s="50"/>
    </row>
    <row r="930" spans="18:34" x14ac:dyDescent="0.25">
      <c r="R930" s="50"/>
      <c r="AH930" s="50"/>
    </row>
    <row r="931" spans="18:34" x14ac:dyDescent="0.25">
      <c r="R931" s="50"/>
      <c r="AH931" s="50"/>
    </row>
    <row r="932" spans="18:34" x14ac:dyDescent="0.25">
      <c r="R932" s="50"/>
      <c r="AH932" s="50"/>
    </row>
    <row r="933" spans="18:34" x14ac:dyDescent="0.25">
      <c r="R933" s="50"/>
      <c r="AH933" s="50"/>
    </row>
    <row r="934" spans="18:34" x14ac:dyDescent="0.25">
      <c r="R934" s="50"/>
      <c r="AH934" s="50"/>
    </row>
    <row r="935" spans="18:34" x14ac:dyDescent="0.25">
      <c r="R935" s="50"/>
      <c r="AH935" s="50"/>
    </row>
    <row r="936" spans="18:34" x14ac:dyDescent="0.25">
      <c r="R936" s="50"/>
      <c r="AH936" s="50"/>
    </row>
    <row r="937" spans="18:34" x14ac:dyDescent="0.25">
      <c r="R937" s="50"/>
      <c r="AH937" s="50"/>
    </row>
    <row r="938" spans="18:34" x14ac:dyDescent="0.25">
      <c r="R938" s="50"/>
      <c r="AH938" s="50"/>
    </row>
    <row r="939" spans="18:34" x14ac:dyDescent="0.25">
      <c r="R939" s="50"/>
      <c r="AH939" s="50"/>
    </row>
    <row r="940" spans="18:34" x14ac:dyDescent="0.25">
      <c r="R940" s="50"/>
      <c r="AH940" s="50"/>
    </row>
    <row r="941" spans="18:34" x14ac:dyDescent="0.25">
      <c r="R941" s="50"/>
      <c r="AH941" s="50"/>
    </row>
    <row r="942" spans="18:34" x14ac:dyDescent="0.25">
      <c r="R942" s="50"/>
      <c r="AH942" s="50"/>
    </row>
    <row r="943" spans="18:34" x14ac:dyDescent="0.25">
      <c r="R943" s="50"/>
      <c r="AH943" s="50"/>
    </row>
    <row r="944" spans="18:34" x14ac:dyDescent="0.25">
      <c r="R944" s="50"/>
      <c r="AH944" s="50"/>
    </row>
    <row r="945" spans="18:34" x14ac:dyDescent="0.25">
      <c r="R945" s="50"/>
      <c r="AH945" s="50"/>
    </row>
    <row r="946" spans="18:34" x14ac:dyDescent="0.25">
      <c r="R946" s="50"/>
      <c r="AH946" s="50"/>
    </row>
    <row r="947" spans="18:34" x14ac:dyDescent="0.25">
      <c r="R947" s="50"/>
      <c r="AH947" s="50"/>
    </row>
    <row r="948" spans="18:34" x14ac:dyDescent="0.25">
      <c r="R948" s="50"/>
      <c r="AH948" s="50"/>
    </row>
    <row r="949" spans="18:34" x14ac:dyDescent="0.25">
      <c r="R949" s="50"/>
      <c r="AH949" s="50"/>
    </row>
    <row r="950" spans="18:34" x14ac:dyDescent="0.25">
      <c r="R950" s="50"/>
      <c r="AH950" s="50"/>
    </row>
    <row r="951" spans="18:34" x14ac:dyDescent="0.25">
      <c r="R951" s="50"/>
      <c r="AH951" s="50"/>
    </row>
    <row r="952" spans="18:34" x14ac:dyDescent="0.25">
      <c r="R952" s="50"/>
      <c r="AH952" s="50"/>
    </row>
    <row r="953" spans="18:34" x14ac:dyDescent="0.25">
      <c r="R953" s="50"/>
      <c r="AH953" s="50"/>
    </row>
    <row r="954" spans="18:34" x14ac:dyDescent="0.25">
      <c r="R954" s="50"/>
      <c r="AH954" s="50"/>
    </row>
    <row r="955" spans="18:34" x14ac:dyDescent="0.25">
      <c r="R955" s="50"/>
      <c r="AH955" s="50"/>
    </row>
    <row r="956" spans="18:34" x14ac:dyDescent="0.25">
      <c r="R956" s="50"/>
      <c r="AH956" s="50"/>
    </row>
    <row r="957" spans="18:34" x14ac:dyDescent="0.25">
      <c r="R957" s="50"/>
      <c r="AH957" s="50"/>
    </row>
    <row r="958" spans="18:34" x14ac:dyDescent="0.25">
      <c r="R958" s="50"/>
      <c r="AH958" s="50"/>
    </row>
    <row r="959" spans="18:34" x14ac:dyDescent="0.25">
      <c r="R959" s="50"/>
      <c r="AH959" s="50"/>
    </row>
    <row r="960" spans="18:34" x14ac:dyDescent="0.25">
      <c r="R960" s="50"/>
      <c r="AH960" s="50"/>
    </row>
    <row r="961" spans="18:34" x14ac:dyDescent="0.25">
      <c r="R961" s="50"/>
      <c r="AH961" s="50"/>
    </row>
    <row r="962" spans="18:34" x14ac:dyDescent="0.25">
      <c r="R962" s="50"/>
      <c r="AH962" s="50"/>
    </row>
    <row r="963" spans="18:34" x14ac:dyDescent="0.25">
      <c r="R963" s="50"/>
      <c r="AH963" s="50"/>
    </row>
    <row r="964" spans="18:34" x14ac:dyDescent="0.25">
      <c r="R964" s="50"/>
      <c r="AH964" s="50"/>
    </row>
    <row r="965" spans="18:34" x14ac:dyDescent="0.25">
      <c r="R965" s="50"/>
      <c r="AH965" s="50"/>
    </row>
    <row r="966" spans="18:34" x14ac:dyDescent="0.25">
      <c r="R966" s="50"/>
      <c r="AH966" s="50"/>
    </row>
    <row r="967" spans="18:34" x14ac:dyDescent="0.25">
      <c r="R967" s="50"/>
      <c r="AH967" s="50"/>
    </row>
    <row r="968" spans="18:34" x14ac:dyDescent="0.25">
      <c r="R968" s="50"/>
      <c r="AH968" s="50"/>
    </row>
    <row r="969" spans="18:34" x14ac:dyDescent="0.25">
      <c r="R969" s="50"/>
      <c r="AH969" s="50"/>
    </row>
    <row r="970" spans="18:34" x14ac:dyDescent="0.25">
      <c r="R970" s="50"/>
      <c r="AH970" s="50"/>
    </row>
    <row r="971" spans="18:34" x14ac:dyDescent="0.25">
      <c r="R971" s="50"/>
      <c r="AH971" s="50"/>
    </row>
    <row r="972" spans="18:34" x14ac:dyDescent="0.25">
      <c r="R972" s="50"/>
      <c r="AH972" s="50"/>
    </row>
    <row r="973" spans="18:34" x14ac:dyDescent="0.25">
      <c r="R973" s="50"/>
      <c r="AH973" s="50"/>
    </row>
    <row r="974" spans="18:34" x14ac:dyDescent="0.25">
      <c r="R974" s="50"/>
      <c r="AH974" s="50"/>
    </row>
    <row r="975" spans="18:34" x14ac:dyDescent="0.25">
      <c r="R975" s="50"/>
      <c r="AH975" s="50"/>
    </row>
    <row r="976" spans="18:34" x14ac:dyDescent="0.25">
      <c r="R976" s="50"/>
      <c r="AH976" s="50"/>
    </row>
    <row r="977" spans="18:34" x14ac:dyDescent="0.25">
      <c r="R977" s="50"/>
      <c r="AH977" s="50"/>
    </row>
    <row r="978" spans="18:34" x14ac:dyDescent="0.25">
      <c r="R978" s="50"/>
      <c r="AH978" s="50"/>
    </row>
    <row r="979" spans="18:34" x14ac:dyDescent="0.25">
      <c r="R979" s="50"/>
      <c r="AH979" s="50"/>
    </row>
    <row r="980" spans="18:34" x14ac:dyDescent="0.25">
      <c r="R980" s="50"/>
      <c r="AH980" s="50"/>
    </row>
    <row r="981" spans="18:34" x14ac:dyDescent="0.25">
      <c r="R981" s="50"/>
      <c r="AH981" s="50"/>
    </row>
    <row r="982" spans="18:34" x14ac:dyDescent="0.25">
      <c r="R982" s="50"/>
      <c r="AH982" s="50"/>
    </row>
    <row r="983" spans="18:34" x14ac:dyDescent="0.25">
      <c r="R983" s="50"/>
      <c r="AH983" s="50"/>
    </row>
    <row r="984" spans="18:34" x14ac:dyDescent="0.25">
      <c r="R984" s="50"/>
      <c r="AH984" s="50"/>
    </row>
    <row r="985" spans="18:34" x14ac:dyDescent="0.25">
      <c r="R985" s="50"/>
      <c r="AH985" s="50"/>
    </row>
    <row r="986" spans="18:34" x14ac:dyDescent="0.25">
      <c r="R986" s="50"/>
      <c r="AH986" s="50"/>
    </row>
    <row r="987" spans="18:34" x14ac:dyDescent="0.25">
      <c r="R987" s="50"/>
      <c r="AH987" s="50"/>
    </row>
    <row r="988" spans="18:34" x14ac:dyDescent="0.25">
      <c r="R988" s="50"/>
      <c r="AH988" s="50"/>
    </row>
    <row r="989" spans="18:34" x14ac:dyDescent="0.25">
      <c r="R989" s="50"/>
      <c r="AH989" s="50"/>
    </row>
    <row r="990" spans="18:34" x14ac:dyDescent="0.25">
      <c r="R990" s="50"/>
      <c r="AH990" s="50"/>
    </row>
    <row r="991" spans="18:34" x14ac:dyDescent="0.25">
      <c r="R991" s="50"/>
      <c r="AH991" s="50"/>
    </row>
    <row r="992" spans="18:34" x14ac:dyDescent="0.25">
      <c r="R992" s="50"/>
      <c r="AH992" s="50"/>
    </row>
    <row r="993" spans="18:34" x14ac:dyDescent="0.25">
      <c r="R993" s="50"/>
      <c r="AH993" s="50"/>
    </row>
    <row r="994" spans="18:34" x14ac:dyDescent="0.25">
      <c r="R994" s="50"/>
      <c r="AH994" s="50"/>
    </row>
    <row r="995" spans="18:34" x14ac:dyDescent="0.25">
      <c r="R995" s="50"/>
      <c r="AH995" s="50"/>
    </row>
    <row r="996" spans="18:34" x14ac:dyDescent="0.25">
      <c r="R996" s="50"/>
      <c r="AH996" s="50"/>
    </row>
    <row r="997" spans="18:34" x14ac:dyDescent="0.25">
      <c r="R997" s="50"/>
      <c r="AH997" s="50"/>
    </row>
    <row r="998" spans="18:34" x14ac:dyDescent="0.25">
      <c r="R998" s="50"/>
      <c r="AH998" s="50"/>
    </row>
    <row r="999" spans="18:34" x14ac:dyDescent="0.25">
      <c r="R999" s="50"/>
      <c r="AH999" s="50"/>
    </row>
    <row r="1000" spans="18:34" x14ac:dyDescent="0.25">
      <c r="R1000" s="50"/>
      <c r="AH1000" s="50"/>
    </row>
    <row r="1001" spans="18:34" x14ac:dyDescent="0.25">
      <c r="R1001" s="50"/>
      <c r="AH1001" s="50"/>
    </row>
    <row r="1002" spans="18:34" x14ac:dyDescent="0.25">
      <c r="R1002" s="50"/>
      <c r="AH1002" s="50"/>
    </row>
    <row r="1003" spans="18:34" x14ac:dyDescent="0.25">
      <c r="R1003" s="50"/>
      <c r="AH1003" s="50"/>
    </row>
    <row r="1004" spans="18:34" x14ac:dyDescent="0.25">
      <c r="R1004" s="50"/>
      <c r="AH1004" s="50"/>
    </row>
    <row r="1005" spans="18:34" x14ac:dyDescent="0.25">
      <c r="R1005" s="50"/>
      <c r="AH1005" s="50"/>
    </row>
    <row r="1006" spans="18:34" x14ac:dyDescent="0.25">
      <c r="R1006" s="50"/>
      <c r="AH1006" s="50"/>
    </row>
    <row r="1007" spans="18:34" x14ac:dyDescent="0.25">
      <c r="R1007" s="50"/>
      <c r="AH1007" s="50"/>
    </row>
    <row r="1008" spans="18:34" x14ac:dyDescent="0.25">
      <c r="R1008" s="50"/>
      <c r="AH1008" s="50"/>
    </row>
    <row r="1009" spans="18:34" x14ac:dyDescent="0.25">
      <c r="R1009" s="50"/>
      <c r="AH1009" s="50"/>
    </row>
    <row r="1010" spans="18:34" x14ac:dyDescent="0.25">
      <c r="R1010" s="50"/>
      <c r="AH1010" s="50"/>
    </row>
    <row r="1011" spans="18:34" x14ac:dyDescent="0.25">
      <c r="R1011" s="50"/>
      <c r="AH1011" s="50"/>
    </row>
    <row r="1012" spans="18:34" x14ac:dyDescent="0.25">
      <c r="R1012" s="50"/>
      <c r="AH1012" s="50"/>
    </row>
    <row r="1013" spans="18:34" x14ac:dyDescent="0.25">
      <c r="R1013" s="50"/>
      <c r="AH1013" s="50"/>
    </row>
    <row r="1014" spans="18:34" x14ac:dyDescent="0.25">
      <c r="R1014" s="50"/>
      <c r="AH1014" s="50"/>
    </row>
    <row r="1015" spans="18:34" x14ac:dyDescent="0.25">
      <c r="R1015" s="50"/>
      <c r="AH1015" s="50"/>
    </row>
    <row r="1016" spans="18:34" x14ac:dyDescent="0.25">
      <c r="R1016" s="50"/>
      <c r="AH1016" s="50"/>
    </row>
    <row r="1017" spans="18:34" x14ac:dyDescent="0.25">
      <c r="R1017" s="50"/>
      <c r="AH1017" s="50"/>
    </row>
    <row r="1018" spans="18:34" x14ac:dyDescent="0.25">
      <c r="R1018" s="50"/>
      <c r="AH1018" s="50"/>
    </row>
    <row r="1019" spans="18:34" x14ac:dyDescent="0.25">
      <c r="R1019" s="50"/>
      <c r="AH1019" s="50"/>
    </row>
    <row r="1020" spans="18:34" x14ac:dyDescent="0.25">
      <c r="R1020" s="50"/>
      <c r="AH1020" s="50"/>
    </row>
    <row r="1021" spans="18:34" x14ac:dyDescent="0.25">
      <c r="R1021" s="50"/>
      <c r="AH1021" s="50"/>
    </row>
    <row r="1022" spans="18:34" x14ac:dyDescent="0.25">
      <c r="R1022" s="50"/>
      <c r="AH1022" s="50"/>
    </row>
    <row r="1023" spans="18:34" x14ac:dyDescent="0.25">
      <c r="R1023" s="50"/>
      <c r="AH1023" s="50"/>
    </row>
    <row r="1024" spans="18:34" x14ac:dyDescent="0.25">
      <c r="R1024" s="50"/>
      <c r="AH1024" s="50"/>
    </row>
    <row r="1025" spans="18:34" x14ac:dyDescent="0.25">
      <c r="R1025" s="50"/>
      <c r="AH1025" s="50"/>
    </row>
    <row r="1026" spans="18:34" x14ac:dyDescent="0.25">
      <c r="R1026" s="50"/>
      <c r="AH1026" s="50"/>
    </row>
    <row r="1027" spans="18:34" x14ac:dyDescent="0.25">
      <c r="R1027" s="50"/>
      <c r="AH1027" s="50"/>
    </row>
    <row r="1028" spans="18:34" x14ac:dyDescent="0.25">
      <c r="R1028" s="50"/>
      <c r="AH1028" s="50"/>
    </row>
    <row r="1029" spans="18:34" x14ac:dyDescent="0.25">
      <c r="R1029" s="50"/>
      <c r="AH1029" s="50"/>
    </row>
    <row r="1030" spans="18:34" x14ac:dyDescent="0.25">
      <c r="R1030" s="50"/>
      <c r="AH1030" s="50"/>
    </row>
    <row r="1031" spans="18:34" x14ac:dyDescent="0.25">
      <c r="R1031" s="50"/>
      <c r="AH1031" s="50"/>
    </row>
    <row r="1032" spans="18:34" x14ac:dyDescent="0.25">
      <c r="R1032" s="50"/>
      <c r="AH1032" s="50"/>
    </row>
    <row r="1033" spans="18:34" x14ac:dyDescent="0.25">
      <c r="R1033" s="50"/>
      <c r="AH1033" s="50"/>
    </row>
    <row r="1034" spans="18:34" x14ac:dyDescent="0.25">
      <c r="R1034" s="50"/>
      <c r="AH1034" s="50"/>
    </row>
    <row r="1035" spans="18:34" x14ac:dyDescent="0.25">
      <c r="R1035" s="50"/>
      <c r="AH1035" s="50"/>
    </row>
    <row r="1036" spans="18:34" x14ac:dyDescent="0.25">
      <c r="R1036" s="50"/>
      <c r="AH1036" s="50"/>
    </row>
    <row r="1037" spans="18:34" x14ac:dyDescent="0.25">
      <c r="R1037" s="50"/>
      <c r="AH1037" s="50"/>
    </row>
    <row r="1038" spans="18:34" x14ac:dyDescent="0.25">
      <c r="R1038" s="50"/>
      <c r="AH1038" s="50"/>
    </row>
    <row r="1039" spans="18:34" x14ac:dyDescent="0.25">
      <c r="R1039" s="50"/>
      <c r="AH1039" s="50"/>
    </row>
    <row r="1040" spans="18:34" x14ac:dyDescent="0.25">
      <c r="R1040" s="50"/>
      <c r="AH1040" s="50"/>
    </row>
    <row r="1041" spans="18:34" x14ac:dyDescent="0.25">
      <c r="R1041" s="50"/>
      <c r="AH1041" s="50"/>
    </row>
    <row r="1042" spans="18:34" x14ac:dyDescent="0.25">
      <c r="R1042" s="50"/>
      <c r="AH1042" s="50"/>
    </row>
    <row r="1043" spans="18:34" x14ac:dyDescent="0.25">
      <c r="R1043" s="50"/>
      <c r="AH1043" s="50"/>
    </row>
    <row r="1044" spans="18:34" x14ac:dyDescent="0.25">
      <c r="R1044" s="50"/>
      <c r="AH1044" s="50"/>
    </row>
    <row r="1045" spans="18:34" x14ac:dyDescent="0.25">
      <c r="R1045" s="50"/>
      <c r="AH1045" s="50"/>
    </row>
    <row r="1046" spans="18:34" x14ac:dyDescent="0.25">
      <c r="R1046" s="50"/>
      <c r="AH1046" s="50"/>
    </row>
    <row r="1047" spans="18:34" x14ac:dyDescent="0.25">
      <c r="R1047" s="50"/>
      <c r="AH1047" s="50"/>
    </row>
    <row r="1048" spans="18:34" x14ac:dyDescent="0.25">
      <c r="R1048" s="50"/>
      <c r="AH1048" s="50"/>
    </row>
    <row r="1049" spans="18:34" x14ac:dyDescent="0.25">
      <c r="R1049" s="50"/>
      <c r="AH1049" s="50"/>
    </row>
    <row r="1050" spans="18:34" x14ac:dyDescent="0.25">
      <c r="R1050" s="50"/>
      <c r="AH1050" s="50"/>
    </row>
    <row r="1051" spans="18:34" x14ac:dyDescent="0.25">
      <c r="R1051" s="50"/>
      <c r="AH1051" s="50"/>
    </row>
    <row r="1052" spans="18:34" x14ac:dyDescent="0.25">
      <c r="R1052" s="50"/>
      <c r="AH1052" s="50"/>
    </row>
    <row r="1053" spans="18:34" x14ac:dyDescent="0.25">
      <c r="R1053" s="50"/>
      <c r="AH1053" s="50"/>
    </row>
    <row r="1054" spans="18:34" x14ac:dyDescent="0.25">
      <c r="R1054" s="50"/>
      <c r="AH1054" s="50"/>
    </row>
    <row r="1055" spans="18:34" x14ac:dyDescent="0.25">
      <c r="R1055" s="50"/>
      <c r="AH1055" s="50"/>
    </row>
    <row r="1056" spans="18:34" x14ac:dyDescent="0.25">
      <c r="R1056" s="50"/>
      <c r="AH1056" s="50"/>
    </row>
    <row r="1057" spans="18:34" x14ac:dyDescent="0.25">
      <c r="R1057" s="50"/>
      <c r="AH1057" s="50"/>
    </row>
    <row r="1058" spans="18:34" x14ac:dyDescent="0.25">
      <c r="R1058" s="50"/>
      <c r="AH1058" s="50"/>
    </row>
    <row r="1059" spans="18:34" x14ac:dyDescent="0.25">
      <c r="R1059" s="50"/>
      <c r="AH1059" s="50"/>
    </row>
    <row r="1060" spans="18:34" x14ac:dyDescent="0.25">
      <c r="R1060" s="50"/>
      <c r="AH1060" s="50"/>
    </row>
    <row r="1061" spans="18:34" x14ac:dyDescent="0.25">
      <c r="R1061" s="50"/>
      <c r="AH1061" s="50"/>
    </row>
    <row r="1062" spans="18:34" x14ac:dyDescent="0.25">
      <c r="R1062" s="50"/>
      <c r="AH1062" s="50"/>
    </row>
    <row r="1063" spans="18:34" x14ac:dyDescent="0.25">
      <c r="R1063" s="50"/>
      <c r="AH1063" s="50"/>
    </row>
    <row r="1064" spans="18:34" x14ac:dyDescent="0.25">
      <c r="R1064" s="50"/>
      <c r="AH1064" s="50"/>
    </row>
    <row r="1065" spans="18:34" x14ac:dyDescent="0.25">
      <c r="R1065" s="50"/>
      <c r="AH1065" s="50"/>
    </row>
    <row r="1066" spans="18:34" x14ac:dyDescent="0.25">
      <c r="R1066" s="50"/>
      <c r="AH1066" s="50"/>
    </row>
    <row r="1067" spans="18:34" x14ac:dyDescent="0.25">
      <c r="R1067" s="50"/>
      <c r="AH1067" s="50"/>
    </row>
    <row r="1068" spans="18:34" x14ac:dyDescent="0.25">
      <c r="R1068" s="50"/>
      <c r="AH1068" s="50"/>
    </row>
    <row r="1069" spans="18:34" x14ac:dyDescent="0.25">
      <c r="R1069" s="50"/>
      <c r="AH1069" s="50"/>
    </row>
    <row r="1070" spans="18:34" x14ac:dyDescent="0.25">
      <c r="R1070" s="50"/>
      <c r="AH1070" s="50"/>
    </row>
  </sheetData>
  <mergeCells count="77">
    <mergeCell ref="A2:Q3"/>
    <mergeCell ref="R2:AH3"/>
    <mergeCell ref="AJ2:BR3"/>
    <mergeCell ref="A4:B5"/>
    <mergeCell ref="C4:R4"/>
    <mergeCell ref="S4:AH4"/>
    <mergeCell ref="AJ4:AW4"/>
    <mergeCell ref="BO4:BR5"/>
    <mergeCell ref="C5:G5"/>
    <mergeCell ref="H5:L5"/>
    <mergeCell ref="AR6:AR7"/>
    <mergeCell ref="M5:Q5"/>
    <mergeCell ref="S5:W5"/>
    <mergeCell ref="X5:AB5"/>
    <mergeCell ref="AC5:AG5"/>
    <mergeCell ref="AJ5:AN5"/>
    <mergeCell ref="A1:B1"/>
    <mergeCell ref="BA6:BA7"/>
    <mergeCell ref="AZ6:AZ7"/>
    <mergeCell ref="AY6:AY7"/>
    <mergeCell ref="AX6:AX7"/>
    <mergeCell ref="AW6:AW7"/>
    <mergeCell ref="AV6:AV7"/>
    <mergeCell ref="AU6:AU7"/>
    <mergeCell ref="AT6:AT7"/>
    <mergeCell ref="AS6:AS7"/>
    <mergeCell ref="AO5:AZ5"/>
    <mergeCell ref="BA5:BN5"/>
    <mergeCell ref="BB6:BD6"/>
    <mergeCell ref="BE6:BG6"/>
    <mergeCell ref="BH6:BJ6"/>
    <mergeCell ref="BK6:BN6"/>
    <mergeCell ref="AF6:AF7"/>
    <mergeCell ref="AQ6:AQ7"/>
    <mergeCell ref="AP6:AP7"/>
    <mergeCell ref="AO6:AO7"/>
    <mergeCell ref="AN6:AN7"/>
    <mergeCell ref="AM6:AM7"/>
    <mergeCell ref="AL6:AL7"/>
    <mergeCell ref="AK6:AK7"/>
    <mergeCell ref="AJ6:AJ7"/>
    <mergeCell ref="AI6:AI7"/>
    <mergeCell ref="AH6:AH7"/>
    <mergeCell ref="AG6:AG7"/>
    <mergeCell ref="T6:T7"/>
    <mergeCell ref="AE6:AE7"/>
    <mergeCell ref="AD6:AD7"/>
    <mergeCell ref="AC6:AC7"/>
    <mergeCell ref="AB6:AB7"/>
    <mergeCell ref="AA6:AA7"/>
    <mergeCell ref="Z6:Z7"/>
    <mergeCell ref="Y6:Y7"/>
    <mergeCell ref="X6:X7"/>
    <mergeCell ref="W6:W7"/>
    <mergeCell ref="V6:V7"/>
    <mergeCell ref="U6:U7"/>
    <mergeCell ref="R6:R7"/>
    <mergeCell ref="Q6:Q7"/>
    <mergeCell ref="P6:P7"/>
    <mergeCell ref="O6:O7"/>
    <mergeCell ref="N6:N7"/>
    <mergeCell ref="A6:A7"/>
    <mergeCell ref="C1:I1"/>
    <mergeCell ref="K1:T1"/>
    <mergeCell ref="G6:G7"/>
    <mergeCell ref="F6:F7"/>
    <mergeCell ref="E6:E7"/>
    <mergeCell ref="D6:D7"/>
    <mergeCell ref="C6:C7"/>
    <mergeCell ref="B6:B7"/>
    <mergeCell ref="M6:M7"/>
    <mergeCell ref="L6:L7"/>
    <mergeCell ref="K6:K7"/>
    <mergeCell ref="J6:J7"/>
    <mergeCell ref="I6:I7"/>
    <mergeCell ref="H6:H7"/>
    <mergeCell ref="S6:S7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mark.chanski</dc:creator>
  <cp:lastModifiedBy>mark.chanski</cp:lastModifiedBy>
  <dcterms:created xsi:type="dcterms:W3CDTF">2020-05-28T17:06:11Z</dcterms:created>
  <dcterms:modified xsi:type="dcterms:W3CDTF">2020-05-28T22:11:33Z</dcterms:modified>
</cp:coreProperties>
</file>